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eMENSCR\2567\"/>
    </mc:Choice>
  </mc:AlternateContent>
  <xr:revisionPtr revIDLastSave="0" documentId="13_ncr:1_{A67ED9BE-C36B-4451-B1E2-DF23F1B78B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enscr ไตรมาส 1-2" sheetId="9" r:id="rId1"/>
    <sheet name="Sheet3" sheetId="11" r:id="rId2"/>
    <sheet name="Sheet4" sheetId="12" r:id="rId3"/>
  </sheets>
  <definedNames>
    <definedName name="_xlnm.Print_Titles" localSheetId="0">'emenscr ไตรมาส 1-2'!$4:$5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1" l="1"/>
  <c r="J13" i="11"/>
  <c r="J12" i="11"/>
  <c r="J11" i="11"/>
  <c r="J9" i="11"/>
  <c r="J8" i="11"/>
  <c r="J10" i="11"/>
  <c r="D153" i="9" l="1"/>
  <c r="E153" i="9"/>
  <c r="C153" i="9"/>
  <c r="C184" i="9"/>
  <c r="D184" i="9"/>
  <c r="E184" i="9"/>
  <c r="I14" i="11"/>
  <c r="H14" i="11"/>
  <c r="G14" i="11"/>
  <c r="E14" i="11"/>
  <c r="D14" i="11"/>
  <c r="C14" i="11"/>
  <c r="F152" i="9"/>
  <c r="F150" i="9"/>
  <c r="F167" i="9"/>
  <c r="D134" i="9"/>
  <c r="E134" i="9"/>
  <c r="C134" i="9"/>
  <c r="D121" i="9"/>
  <c r="E121" i="9"/>
  <c r="C121" i="9"/>
  <c r="F56" i="9"/>
  <c r="F55" i="9"/>
  <c r="F54" i="9"/>
  <c r="F53" i="9"/>
  <c r="F52" i="9"/>
  <c r="F48" i="9"/>
  <c r="F46" i="9"/>
  <c r="F45" i="9"/>
  <c r="F44" i="9"/>
  <c r="F42" i="9"/>
  <c r="F40" i="9"/>
  <c r="F37" i="9"/>
  <c r="F36" i="9"/>
  <c r="F35" i="9"/>
  <c r="F34" i="9"/>
  <c r="F32" i="9"/>
  <c r="F30" i="9"/>
  <c r="F29" i="9"/>
  <c r="C23" i="9"/>
  <c r="F140" i="9"/>
  <c r="F120" i="9"/>
  <c r="F114" i="9"/>
  <c r="F113" i="9"/>
  <c r="F109" i="9"/>
  <c r="F103" i="9"/>
  <c r="F95" i="9"/>
  <c r="F92" i="9"/>
  <c r="F89" i="9"/>
  <c r="F88" i="9"/>
  <c r="F87" i="9"/>
  <c r="F85" i="9"/>
  <c r="F83" i="9"/>
  <c r="F175" i="9"/>
  <c r="F174" i="9"/>
  <c r="F176" i="9"/>
  <c r="F177" i="9"/>
  <c r="F178" i="9"/>
  <c r="F183" i="9"/>
  <c r="F173" i="9"/>
  <c r="F172" i="9"/>
  <c r="F149" i="9"/>
  <c r="F144" i="9" l="1"/>
  <c r="F50" i="9"/>
  <c r="F119" i="9"/>
  <c r="F118" i="9"/>
  <c r="F117" i="9"/>
  <c r="F115" i="9"/>
  <c r="F168" i="9"/>
  <c r="F166" i="9"/>
  <c r="F165" i="9"/>
  <c r="F164" i="9"/>
  <c r="F163" i="9"/>
  <c r="F162" i="9"/>
  <c r="F161" i="9"/>
  <c r="F160" i="9"/>
  <c r="F159" i="9"/>
  <c r="F158" i="9"/>
  <c r="F184" i="9" l="1"/>
  <c r="F91" i="9"/>
  <c r="D23" i="9" l="1"/>
  <c r="E23" i="9"/>
  <c r="D57" i="9"/>
  <c r="E57" i="9"/>
  <c r="C57" i="9"/>
  <c r="C185" i="9" s="1"/>
  <c r="F139" i="9"/>
  <c r="F133" i="9"/>
  <c r="F112" i="9"/>
  <c r="F111" i="9"/>
  <c r="F110" i="9"/>
  <c r="F108" i="9"/>
  <c r="F107" i="9"/>
  <c r="F106" i="9"/>
  <c r="F105" i="9"/>
  <c r="F104" i="9"/>
  <c r="F102" i="9"/>
  <c r="F101" i="9"/>
  <c r="F100" i="9"/>
  <c r="F99" i="9"/>
  <c r="F98" i="9"/>
  <c r="F49" i="9"/>
  <c r="F47" i="9"/>
  <c r="F41" i="9"/>
  <c r="F43" i="9"/>
  <c r="F39" i="9"/>
  <c r="F22" i="9"/>
  <c r="E185" i="9" l="1"/>
  <c r="D185" i="9"/>
  <c r="F147" i="9"/>
  <c r="F146" i="9"/>
  <c r="F145" i="9"/>
  <c r="F143" i="9"/>
  <c r="F142" i="9"/>
  <c r="F127" i="9"/>
  <c r="F128" i="9"/>
  <c r="F84" i="9"/>
  <c r="F86" i="9"/>
  <c r="F90" i="9"/>
  <c r="F93" i="9"/>
  <c r="F94" i="9"/>
  <c r="F96" i="9"/>
  <c r="F33" i="9"/>
  <c r="F20" i="9"/>
  <c r="F17" i="9"/>
  <c r="F14" i="9" l="1"/>
  <c r="F28" i="9" l="1"/>
  <c r="F138" i="9" l="1"/>
  <c r="F137" i="9"/>
  <c r="F153" i="9" s="1"/>
  <c r="F125" i="9"/>
  <c r="F124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63" i="9"/>
  <c r="F27" i="9"/>
  <c r="F26" i="9"/>
  <c r="F12" i="9"/>
  <c r="F13" i="9"/>
  <c r="F8" i="9"/>
  <c r="F134" i="9" l="1"/>
  <c r="F121" i="9"/>
  <c r="F57" i="9"/>
  <c r="F23" i="9"/>
  <c r="F185" i="9" s="1"/>
  <c r="J185" i="9" s="1"/>
</calcChain>
</file>

<file path=xl/sharedStrings.xml><?xml version="1.0" encoding="utf-8"?>
<sst xmlns="http://schemas.openxmlformats.org/spreadsheetml/2006/main" count="436" uniqueCount="218">
  <si>
    <t>เบิกจ่าย</t>
  </si>
  <si>
    <t>คงเหลือ</t>
  </si>
  <si>
    <t>ยกเลิก</t>
  </si>
  <si>
    <t>ü</t>
  </si>
  <si>
    <t>รายงานผลการบันทึกข้อมูลฯ 
(eMENSCR)</t>
  </si>
  <si>
    <t>ลงนาม
สัญญา</t>
  </si>
  <si>
    <t xml:space="preserve">หมายเหตุ  :  </t>
  </si>
  <si>
    <t>กันเงิน</t>
  </si>
  <si>
    <t>ที่</t>
  </si>
  <si>
    <t xml:space="preserve">ปุณิกา
400
</t>
  </si>
  <si>
    <t xml:space="preserve">จิณัฐนชา
400
</t>
  </si>
  <si>
    <t xml:space="preserve">อริสรา
400
</t>
  </si>
  <si>
    <t xml:space="preserve">อังสณา
400
</t>
  </si>
  <si>
    <t xml:space="preserve">ชญานุช
400
</t>
  </si>
  <si>
    <t xml:space="preserve">เมริษา
400
</t>
  </si>
  <si>
    <t xml:space="preserve">จนิสา
400
</t>
  </si>
  <si>
    <t>ษาวดี
300</t>
  </si>
  <si>
    <t xml:space="preserve">สุกัญญา
300
</t>
  </si>
  <si>
    <t xml:space="preserve">นูยา
300
</t>
  </si>
  <si>
    <t xml:space="preserve">ชารีด๊ะ
400
</t>
  </si>
  <si>
    <t xml:space="preserve">นัสเซอร์
400
</t>
  </si>
  <si>
    <t xml:space="preserve">ณัฐณิชาช์
300
</t>
  </si>
  <si>
    <t xml:space="preserve">สมศักดิ์
300
</t>
  </si>
  <si>
    <t xml:space="preserve">สุธิษา
400
</t>
  </si>
  <si>
    <t>นุชลักขณ์
500</t>
  </si>
  <si>
    <t>มัลลิกา
500</t>
  </si>
  <si>
    <t>บุญเรียม
500</t>
  </si>
  <si>
    <t>ผอ.เสาวลี
1,000</t>
  </si>
  <si>
    <t>ยุทธศาสตร์ที่  1  พัฒนาการท่องเที่ยวเชิงนิเวศระดับโลกยั่งยืน</t>
  </si>
  <si>
    <t>ยุทธศาสตร์ที่  2  พัฒนาเศรษฐกิจฐานรากให้เข้มแข็งและยั่งยืน</t>
  </si>
  <si>
    <t>ยุทธศาสตร์ที่  3 พัฒนาศักภาพคนและสังคมให้ทันสมัย  สร้างภูมิปัญญาและการเรียนรู้อย่างต่อเนื่อง</t>
  </si>
  <si>
    <t>โครงการพัฒนาศักยภาพครูและบุคลากรทางการศึกษาของโรงเรียนในสังกัด</t>
  </si>
  <si>
    <t>ยุทธศาสตร์ที่  5  เสริมสร้างธรรมาภิบาลในการบริหารจัดการองค์กร</t>
  </si>
  <si>
    <t>รายงานผลการบันทึกการดำเนินโครงการ ( eMENSCR )  ในระบบ ( e-Plan )  ประจำปีงปบระมาณ พ.ศ. 2567</t>
  </si>
  <si>
    <t>ดำเนิน
การแล้วเสร็จ</t>
  </si>
  <si>
    <t>ยุทธศาสตร์ที่  4  สร้างสมดุลทางทรัพยากรธรรมชาติและสิ่งแวดล้อม</t>
  </si>
  <si>
    <t>หม้อแปลงไฟฟ้า</t>
  </si>
  <si>
    <t>ได้รับเงินอุดหนุนเฉพาะกิจ</t>
  </si>
  <si>
    <t>ไตรมาสที่ 1 (1 ตุลาคม - 31 ธันวาคม 2566)</t>
  </si>
  <si>
    <t>ไตรมาสที่ 2 ( 1 มกราคม  -  31  มีนาคม  2567 )</t>
  </si>
  <si>
    <t>เครื่องปรับอากาศ  แบบแยกส่วน</t>
  </si>
  <si>
    <t>โต๊ะ - เก้าอี้</t>
  </si>
  <si>
    <t>ครุภัณฑ์ห้องประชุม</t>
  </si>
  <si>
    <t>ครุภัณฑ์ห้องเรียนผู้สูงอายุ</t>
  </si>
  <si>
    <t>เครื่องคอมพิวเตอร์สำหรับสำนักงาน</t>
  </si>
  <si>
    <t>ไตรมาสที่ 3 ( 1 เมษายน  -  30  มิถุนายน  2567 )</t>
  </si>
  <si>
    <t>รวม  13  โครงการ</t>
  </si>
  <si>
    <t>อนุรักษ์ทรัพยากรธรรมชาติและสิ่งแวดล้อมและพันธุกรรม</t>
  </si>
  <si>
    <t>รวม  5  โครงการ</t>
  </si>
  <si>
    <t xml:space="preserve">ü
</t>
  </si>
  <si>
    <t>ไตรมาสที่ 4 ( 1 กรกฎาคม  -  30  กันยายน  2567 )</t>
  </si>
  <si>
    <t>จัดการแข่งขันกีฬานักเรียนและเยาวชนจังหวัดสตูล</t>
  </si>
  <si>
    <t>อบรมศีลจาริณี</t>
  </si>
  <si>
    <t>ข้อบัญญัติ 100000  โอดลด 38000  
เหลือ 62,000  โอนครั้งที่ 18  11 ก.ย. 67</t>
  </si>
  <si>
    <t>เดิม  450000  เพิ่ม 160000  รวม 610000
โอนครั้งที่ 19  วันที่ 16 กันยายน 2567</t>
  </si>
  <si>
    <t>โอนครั้งที่ 15 ตั้งจ่ายรายการใหม่ 
ลงวันที่ 23 กรกฎาคม 2567</t>
  </si>
  <si>
    <t>โอนครั้งที่ 14 ตั้งจ่ายรายการใหม่ 
ลงวันที่ 24  มิถุนายน  2567</t>
  </si>
  <si>
    <t>แก้ไขเปลี่ยนแปลง ครั้งที่ 2  โอนลดจาก 4,600,000 
ลงวันที่ 19  มิถุนายน 2567</t>
  </si>
  <si>
    <t>โอนครั้งที่ 3 ตั้งจ่ายรายการใหม่ 
ลงวันที่ 23 มกราคม 2567</t>
  </si>
  <si>
    <t>โอนครั้งที่ 3 ตั้งจ่ายรายการใหม่ 
ลงวันที่ 23 มกราคม 2568</t>
  </si>
  <si>
    <t xml:space="preserve">โอนลดครั้งที่ 12  โอนลดจาก 500,000 ลงวันที่ 19  มิถุนายน 2567  </t>
  </si>
  <si>
    <t>ข้อบัญญัติเพิ่มเติม ฉบับที่ 2 ลงวันที่ 20 กันยายน  2567</t>
  </si>
  <si>
    <t>โอนลดครั้งที่ 13  ข้อบัญญัติ 800,000  โอนลด 13,000  ลงวันที่ 23 มกราคม 2567  โอนครั้งที่ 20  25 กันยายน 2567</t>
  </si>
  <si>
    <t>โอนครั้งที่ 20  วันที่  25  กันยายน  2567</t>
  </si>
  <si>
    <r>
      <t xml:space="preserve">ปรับปรุงเพิ่มเติมศูนย์ส่งเสริมและพัฒนาคุณภาพชีวิตประชาชน อบจ.สตูล </t>
    </r>
    <r>
      <rPr>
        <b/>
        <sz val="16"/>
        <rFont val="TH Sarabun New"/>
        <family val="2"/>
      </rPr>
      <t>(ตั้งจ่ายรายการใหม่)</t>
    </r>
  </si>
  <si>
    <t>โอนครั้งที่ 20 ลงวันที่ 25 กันยายน  2567</t>
  </si>
  <si>
    <t>บัญชีครุภัณฑ์</t>
  </si>
  <si>
    <t>รวม  26  โครงการ</t>
  </si>
  <si>
    <t>กองช่าง</t>
  </si>
  <si>
    <t>โรงเรียนผัง6</t>
  </si>
  <si>
    <t>สอน.นิคมพัฒนา</t>
  </si>
  <si>
    <t>รพ.สต.ห้วยไทร</t>
  </si>
  <si>
    <t>กองสวัส</t>
  </si>
  <si>
    <t xml:space="preserve"> - </t>
  </si>
  <si>
    <t xml:space="preserve">จัดกิจกรรมส่งเสริมการท่องเที่ยวจังหวัดสตูล
</t>
  </si>
  <si>
    <t xml:space="preserve">จัดงานแข่งขันตกปลาบาราฟิซชิ่งคัพ 
</t>
  </si>
  <si>
    <t xml:space="preserve">ขับเคลื่อนอนาคตสตูลด้านการท่องเที่ยว 
</t>
  </si>
  <si>
    <t>รักษ์ เล ป่า เปิดฟ้าอันดามันสตูล </t>
  </si>
  <si>
    <t>ส่งเสริมการตลาดและประชาสัมพันธ์การท่องเที่ยวในระดับภูมิภาค</t>
  </si>
  <si>
    <t>ชื่อโครงการ / ครุภัณฑ์</t>
  </si>
  <si>
    <t>จัดงานมรกตอันดามันมหัศจรรย์อาหารอร่อยของดีที่ละงู (La-Ngu Food Festival)</t>
  </si>
  <si>
    <t>ปรับปรุงศูนย์บริการนักท่องเที่ยวจังหวัดสตูล</t>
  </si>
  <si>
    <t>ส่งเสริมการท่องเที่ยวมะนังเฟสติวัล</t>
  </si>
  <si>
    <t>วันเต่าโลก (world Turtle Day)</t>
  </si>
  <si>
    <t>อบรมพัฒนาศักยภาพด้านการท่องเที่ยว</t>
  </si>
  <si>
    <t>ส่งเสริมการท่องเที่ยวโดยชุมชนจังหวัดสตูล</t>
  </si>
  <si>
    <t>ส่งเสริมและพัฒนากลุ่มอาชีพ</t>
  </si>
  <si>
    <t>ส่งเสริมปลูกต้นไม้มีค่าเพื่อเศรษฐกิจสังคมและสิ่งแวดล้อม</t>
  </si>
  <si>
    <t xml:space="preserve">ขับเคลื่อนอนาคตสตูลด้านการเกษตร
</t>
  </si>
  <si>
    <t>ก่อสร้างคูระบายน้ำคอนกรีตเสริมเหล็กถนนสายสต.ถ.1-0002 บ้านควนเก - บ้านอุไดเจริญ</t>
  </si>
  <si>
    <t>ซ่อมแซมซั้งเชือก</t>
  </si>
  <si>
    <t>ผลไม้ของดีสตูล</t>
  </si>
  <si>
    <t>Satun Halal Street</t>
  </si>
  <si>
    <t>ส่งเสริมการลงทุน</t>
  </si>
  <si>
    <t>ก่อสร้างสะพาน คสล. บ้านซอย 2 หมู่ที่ 3 
บ้านควนล่อน ต.ควนกาหลง - หมู่ที่ 3 บ้านถ้ำทะลุ 
ต.ควนโดน อ.ควนโดน</t>
  </si>
  <si>
    <t>ปรับปรุงถนน สายสต.ถ.1-XXXX บ้านโคกพิลา</t>
  </si>
  <si>
    <t>ปรับปรุงสะพานบนถนนสาย สต.ถ.1-0097 
บ.ผัง 19 ม. 8 ต.นิคมพัฒนา - ร.ร.ปาล์มพัฒนวิทย์ 
ม. 2 ต.ปาล์มพัฒนา</t>
  </si>
  <si>
    <t>ก่อสร้างสะพาน คสล. หมู่ที่ 4 ต.ควนขัน - เทศบาลเมืองสตูล</t>
  </si>
  <si>
    <t>ฝึกอบรมเพื่อเพิ่มประสิทธิภาพบุคลากรด้านประชาสัมพันธ์สู่การเป็นนักประชาสัมพันธ์มืออาชีพแบบบูรณาการ</t>
  </si>
  <si>
    <t>ส่งเสริมทักษะทางวิชาการให้กับศูนย์การศึกษาอิสลามประจำมัสยิด (ตาดีกา)</t>
  </si>
  <si>
    <t>สนับสนุนค่าใช้จ่ายในการในการบริหารสถานศึกษา</t>
  </si>
  <si>
    <t>พัฒนาส่งเสริมยกระดับผลสัมฤทธิ์ทางการศึกษาของโรงเรียนในสังกัด</t>
  </si>
  <si>
    <t>อาหารเสริม (นม)</t>
  </si>
  <si>
    <t>ขับเคลื่อนอนาคตสตูลด้านการศึกษา</t>
  </si>
  <si>
    <t>ส่งเสริมเทคโนโลยีสารสนเทศเพื่อชุมชน  (บ้านกาเน๊ะ)</t>
  </si>
  <si>
    <t>ฝึกอบรมป้องกันและระงับอัคคีภัย</t>
  </si>
  <si>
    <t>จัดการแข่งขันฟุตบอลสตูลลีก</t>
  </si>
  <si>
    <t>จัดการแข่งขันวอลเลย์บอลสตูลลีก</t>
  </si>
  <si>
    <t>จัดการแข่งขันตะกร้อสตูลลีก</t>
  </si>
  <si>
    <t>พัฒนาบุคลากรด้านการกีฬา</t>
  </si>
  <si>
    <t>วันเด็กแห่งชาติ</t>
  </si>
  <si>
    <t>ประเพณีชักพระ</t>
  </si>
  <si>
    <t>อบรมคุณธรรมจริยธรรมให้แก่ผู้นับถือศาสนาพุทธ</t>
  </si>
  <si>
    <t>ส่งเสริมประเพณีวันลอยกระทง</t>
  </si>
  <si>
    <t>ส่งเสริมทักษะทางวิชาการให้แก่เด็กและเยาวชนศูนย์การศึกษาอิสลามประจำมัสยิด</t>
  </si>
  <si>
    <t>ขับเคลื่อนอนาคตสตูลด้านสวัสดิการสังคม</t>
  </si>
  <si>
    <t>ส่งเสริมความปลอดภัยทางถนน</t>
  </si>
  <si>
    <t>ส่งเสริมการเรียนการสอนนำร่องหลักสูตรเฉพาะด้าน (หลักสูตรกีฬา)</t>
  </si>
  <si>
    <t>ส่งเสริมและสนับสนุนการกีฬาจังหวัดสตูล</t>
  </si>
  <si>
    <t>พัฒนาเสริมสร้างเครือข่ายผู้นำด้านสุขภาพ</t>
  </si>
  <si>
    <t>พัฒนาคุณภาพชีวิตสตรีสตูล</t>
  </si>
  <si>
    <t>พัฒนาคุณภาพชีวิตประชาชนจังหวัดสตูล</t>
  </si>
  <si>
    <t>งานรำลึกเกียรติประวัติศาสดามูฮัมหมัด (ซ.ล.)</t>
  </si>
  <si>
    <t>แข่งขันว่าวประเพณีจังหวัดสตูล</t>
  </si>
  <si>
    <t>ส่งเสริมกิจกรรมในเดือนรอมฎอน</t>
  </si>
  <si>
    <t>จัดงานวันซาลามัตฮารีรายา (อีดิ้ลฟิตรี)</t>
  </si>
  <si>
    <t>ค่าปรับปรุง/ซ่อมแซมอาคารเรียนและอาคารประกอบ</t>
  </si>
  <si>
    <t>อบรมผู้สอนภาษามลายูรูปแบบรูมี</t>
  </si>
  <si>
    <t>จัดการแข่งขันกีฬาจาบังเกมส์</t>
  </si>
  <si>
    <t>TO BE NUMBER ONE จังหวัดสตูลปี 2567</t>
  </si>
  <si>
    <t>จัดการแข่งขันกีฬาผู้สูงอายุและคนพิการจังหวัดสตูล</t>
  </si>
  <si>
    <t>รณรงค์ป้องกันและแก้ไขปัญหายาเสพติด</t>
  </si>
  <si>
    <t>อบรมสามเณรภาคฤดูร้อน</t>
  </si>
  <si>
    <t>ศาสนิกสัมพันธ์</t>
  </si>
  <si>
    <t>ส่งเสริมกิจกรรมวันสำคัญทางพุทธศาสนาวันวิสาขบูชา</t>
  </si>
  <si>
    <t>ส่งเสริมกิจกรรมวันสำคัญทางพุทธศาสนาวันเข้าพรรษา</t>
  </si>
  <si>
    <t>ขับเคลื่อนอนาคตสตูลด้านการจัดการทรัพยากรน้ำ</t>
  </si>
  <si>
    <t>อนุรักษ์ทรัพยากรธรรมชาติทางทะเลและชายฝั่ง</t>
  </si>
  <si>
    <t>คลองสวยน้ำใส</t>
  </si>
  <si>
    <t>จัดการของเสียอันตรายชุมชน</t>
  </si>
  <si>
    <t>จัดทำแผนพัฒนาท้องถิ่น อบจ.สตูล</t>
  </si>
  <si>
    <t>อบจ.พบประชาชน </t>
  </si>
  <si>
    <t>รวม  19  โครงการ</t>
  </si>
  <si>
    <t>อบรม/สัมมนาผู้ประกอบการที่ชำระภาษีและค่าธรรมเนียมบำรุงองค์การบริหารส่วนจังหวัด</t>
  </si>
  <si>
    <t>อบรมส่งเสริมประชาธิปไตยภาคพลเมือง</t>
  </si>
  <si>
    <t>ไตรมาสที่  1 - 4  ระหว่างวันที่  1  ตุลาคม  2566 - 30  กันยายน  2567</t>
  </si>
  <si>
    <r>
      <t xml:space="preserve">ขุดบ่อน้ำตื่น   </t>
    </r>
    <r>
      <rPr>
        <b/>
        <sz val="16"/>
        <rFont val="TH Sarabun New"/>
        <family val="2"/>
      </rPr>
      <t>(ตั้งจ่ายรายการใหม่)</t>
    </r>
  </si>
  <si>
    <r>
      <t xml:space="preserve">ปรับปรุงถนน สาย สต.ถ.1-0016 บ้านผัง 6 - บ้านผังปาล์ม 5  </t>
    </r>
    <r>
      <rPr>
        <b/>
        <sz val="16"/>
        <rFont val="TH Sarabun New"/>
        <family val="2"/>
      </rPr>
      <t>(ตั้งจ่ายรายการใหม่)</t>
    </r>
  </si>
  <si>
    <r>
      <t xml:space="preserve">ปรับปรุงท่อประปาหมู่ที่ 1 บ้านตันหยงอุมา หมู่ที่ 2 
บ้านบากันใหญ่และหมู่ที่ 3 บ้านตันหยงกลิง 
ตำบลเกาะสาหร่าย </t>
    </r>
    <r>
      <rPr>
        <b/>
        <sz val="16"/>
        <rFont val="TH Sarabun New"/>
        <family val="2"/>
      </rPr>
      <t>(ตั้งจ่ายรายการใหม่)</t>
    </r>
  </si>
  <si>
    <r>
      <t xml:space="preserve">ติดตั้งไฟจุดเสี่ยง/ ไฟส่องสว่าง บริเวณอันตราย
บนถนน  </t>
    </r>
    <r>
      <rPr>
        <b/>
        <sz val="16"/>
        <rFont val="TH Sarabun New"/>
        <family val="2"/>
      </rPr>
      <t>(ตั้งจ่ายรายการใหม่)</t>
    </r>
  </si>
  <si>
    <t>รวม  55  โครงการ</t>
  </si>
  <si>
    <t>ปรับปรุงถนนสาย สต.ถ.1-0006 บ้านช่องงับ - 
บ้านบารายี</t>
  </si>
  <si>
    <t>ค่าปรับปรุง  ซ่อมแซม  บำรุงรักษาสนามกีฬา
ในความรับผิดชอบ อบจ.สตูล</t>
  </si>
  <si>
    <t>จัดงานมหกรรมวิชาการและกีฬาเพื่อเปิดโลกทัศน์
ทางการศึกษาเยาชนมุสลิม</t>
  </si>
  <si>
    <t>คัดกรองมะเร็งเต้านมโดยเครื่องเอ็กซเรย์เต้านมเคลื่อนที่ (Mammogram) ในสตรีกลุ่มเสี่ยงและด้อยโอกาส เฉลิมพระเกียรติ 70 พรรษา</t>
  </si>
  <si>
    <t>ส่งเสริมคุณธรรมจริยธรรมเด็กและเยาวชนมุสลิม
จังหวัดสตูล (ศูนย์คลองช้าง)</t>
  </si>
  <si>
    <t>ติดตามและประเมินผลแผนพัฒนาท้องถิ่น
องค์การบริหารส่วนจังหวัดสตูล</t>
  </si>
  <si>
    <t>ค่าปรับปรุงหรือซ่อมแซมที่ดินและสิ่งก่อสร้าง
ที่อยู่ในความรับผิดชอบของ อบจ.</t>
  </si>
  <si>
    <r>
      <t xml:space="preserve">กิจกรรมวันส้วมโลก (World Toilet Day) 
"เร่งรัดพัฒนาส้วมไทยปลอดโรค ปลอดภัย ใส่ใจดูแล Accelerating Change"  </t>
    </r>
    <r>
      <rPr>
        <b/>
        <sz val="16"/>
        <rFont val="TH Sarabun New"/>
        <family val="2"/>
      </rPr>
      <t>(ตั้งจ่ายรายการใหม่)</t>
    </r>
  </si>
  <si>
    <t>ครุภัณฑ์คอมพิวเตอร์สำหรับจัดเก็บข้อมูลจราจรระบบเครือข่ายอินเตอร์เน็ตคอมพิวเตอร์ในอาคาร
ศูนย์ส่งเสริมและพัฒนาคุณภาพชีวิตผู้สูงอายุ</t>
  </si>
  <si>
    <t>รถขุดตีนตะขาบ  (ตั้งจ่ายรายการใหม่)</t>
  </si>
  <si>
    <t>เครื่องคอมพิวเตอร์สำหรับสำนักงาน(โรงเรียน) 
(ตั้งจ่ายรายการใหม่)</t>
  </si>
  <si>
    <t>เครื่องตรวจน้ำตาลในเลือด (พร้อมแผ่นและเข็มเจาะ)
(ตั้งจ่ายรายการใหม่)</t>
  </si>
  <si>
    <t>พัดลมอุตสาหกรรมขนาด 24 นิ้ว (ตั้งจ่ายรายการใหม่)</t>
  </si>
  <si>
    <t>เก้าอี้หมุนแบบกลม  (ตั้งจ่ายรายการใหม่)</t>
  </si>
  <si>
    <t>รวม 13 โครงการ</t>
  </si>
  <si>
    <r>
      <t xml:space="preserve">                </t>
    </r>
    <r>
      <rPr>
        <sz val="16"/>
        <rFont val="Wingdings"/>
        <charset val="2"/>
      </rPr>
      <t>î</t>
    </r>
    <r>
      <rPr>
        <sz val="16"/>
        <rFont val="TH Sarabun New"/>
        <family val="2"/>
      </rPr>
      <t xml:space="preserve">  โครงการที่ดำเนินการแล้วเสร็จ  จำนวน  90  โครงการ</t>
    </r>
  </si>
  <si>
    <r>
      <t xml:space="preserve">                </t>
    </r>
    <r>
      <rPr>
        <sz val="16"/>
        <rFont val="Wingdings"/>
        <charset val="2"/>
      </rPr>
      <t>î</t>
    </r>
    <r>
      <rPr>
        <sz val="16"/>
        <rFont val="TH Sarabun New"/>
        <family val="2"/>
      </rPr>
      <t xml:space="preserve">  โครงการที่กันเงิน  จำนวน  40  โครงการ</t>
    </r>
  </si>
  <si>
    <r>
      <t xml:space="preserve">                </t>
    </r>
    <r>
      <rPr>
        <sz val="16"/>
        <rFont val="Wingdings"/>
        <charset val="2"/>
      </rPr>
      <t>î</t>
    </r>
    <r>
      <rPr>
        <sz val="16"/>
        <rFont val="TH Sarabun New"/>
        <family val="2"/>
      </rPr>
      <t xml:space="preserve">  โครงการที่ยกเลิก   จำนวน  1  โครงการ  </t>
    </r>
  </si>
  <si>
    <t>สรุปรายงานผลการบันทึกการดำเนินโครงการ ( eMENSCR )  ในระบบ ( e-Plan )  ประจำปีงบประมาณ พ.ศ. 2566</t>
  </si>
  <si>
    <t>ยุทธศาสตร์</t>
  </si>
  <si>
    <t>ผลการดำเนินการ</t>
  </si>
  <si>
    <t>แล้ว
เสร็จ</t>
  </si>
  <si>
    <t>พัฒนาการท่องเที่ยวเชิงนิเวศระดับโลกยั่งยืน</t>
  </si>
  <si>
    <t>พัฒนาเศรษฐกิจฐานรากให้เข้มแข็งและยั่งยืน</t>
  </si>
  <si>
    <t>พัฒนาศักภาพคนและสังคมให้ทันสมัย     สร้างภูมิปัญญาและการเรียนรู้อย่างต่อเนื่อง</t>
  </si>
  <si>
    <t>สร้างความสมดุลทางทรัพยากรธรรมชาติและสิ่งแวดล้อม</t>
  </si>
  <si>
    <t>เสริมสร้างธรรมาภิบาลในการบริหารจัดการองค์กร</t>
  </si>
  <si>
    <t>ไตรมาสที่  1 - 4  ระหว่างวันที่  1  ตุลาคม  2566  -  30  กันยายน   2567</t>
  </si>
  <si>
    <r>
      <t xml:space="preserve">ปรับปรุงถนนสาย สต.ถ.1-0007 บ้านคลองขุด - 
บ้านหัวทาง                     </t>
    </r>
    <r>
      <rPr>
        <b/>
        <sz val="16"/>
        <rFont val="TH Sarabun New"/>
        <family val="2"/>
      </rPr>
      <t>ร่วมสมทบ 10%</t>
    </r>
  </si>
  <si>
    <t xml:space="preserve">ปรับปรุงถนนข้างสำนักงานองค์การบริหารส่วนจังหวัดสตูล </t>
  </si>
  <si>
    <t>ปรับปรุงถนนสาย สต.ถ.1-0098 บ้านศาลากระเบื้อง -
บ้านท่าจีน</t>
  </si>
  <si>
    <r>
      <t xml:space="preserve">ปรับปรุงถนนสาย สต.ถ.1-xxxx สายหมู่ที่ 1,2,3 
ต.เกาะสาหร่าย  อ.เมืองสตูล </t>
    </r>
    <r>
      <rPr>
        <b/>
        <sz val="16"/>
        <rFont val="TH Sarabun New"/>
        <family val="2"/>
      </rPr>
      <t>(ตั้งจ่ายรายการใหม่)</t>
    </r>
  </si>
  <si>
    <t xml:space="preserve">จัดงานเทศกาลส่งเสริมการท่องเที่ยวอำเภอละงู 
(ยอนหอยหลอด)  </t>
  </si>
  <si>
    <r>
      <t xml:space="preserve">ปรับปรุงถนนสาย สต.ถ.1- 0085 หมู่ที่ 2 
บ้านหาญ ตำบลเขาขาว - หมู่ที่ 11 บ้านทุ่งเสม็ด  ตำบลกำแพง                          </t>
    </r>
    <r>
      <rPr>
        <b/>
        <sz val="16"/>
        <rFont val="TH Sarabun New"/>
        <family val="2"/>
      </rPr>
      <t>ร่วมสมทบ 10%</t>
    </r>
  </si>
  <si>
    <t>ปรับปรุงถนนสาย สต.ถ.1- 0088 หมู่ที่ 5 บ้านท่าแพ</t>
  </si>
  <si>
    <t xml:space="preserve">ติดตั้งไฟจุดเสี่ยง/ ไฟส่องสว่าง บริเวณอันตรายบนถนน </t>
  </si>
  <si>
    <t>เพิ่มประสิทธิภาพในการใช้ภาษาต่างประเทศให้กับนักเรียน</t>
  </si>
  <si>
    <t>ส่งเสริมกิจกรรมวันสำคัญทางพระพุทธศาสนาวันมาฆบูชา</t>
  </si>
  <si>
    <t>ส่งเสริมสนับสนุนนักเรียนโรงเรียนในสังกัดให้มีความเป็นเลิศด้านกีฬา</t>
  </si>
  <si>
    <t>ส่งเสริมสนับสนุนนักเรียนโรงเรียนในสังกัดให้มีความเป็นเลิศด้านการแข่งขันทางวิชาการ</t>
  </si>
  <si>
    <t xml:space="preserve">ปรับปรุงที่ดิน สิ่งก่อสร้าง เพื่อพัฒนาระบบบริการโรงพยาบาลส่งเสริมสุขภาพตำบลและสถานีอนามัย
เฉลิมพระเกียรติถ่ายโอน  </t>
  </si>
  <si>
    <t>อบรมส่งเสริมคุณธรรมจริยธรรมเด็กและเยาวชน 
"รากแก้วแห่งปัญญา"</t>
  </si>
  <si>
    <t>อบรมคุณธรรมและจริยธรรมให้แก่ผู้นับถือศาสนาอิสลาม</t>
  </si>
  <si>
    <r>
      <t xml:space="preserve">ขยายผลวิทยากรเพื่อทำหน้าที่ผู้ถ่ายทอดความรู้เกี่ยวกับประวัติศาสตร์ชาติไทยประจำท้องถิ่นระดับอำเภอและระดับองค์กรปกครองส่วนท้องถิ่น (ครู ข)  </t>
    </r>
    <r>
      <rPr>
        <b/>
        <sz val="16"/>
        <rFont val="TH Sarabun New"/>
        <family val="2"/>
      </rPr>
      <t>(ตั้งจ่ายรายการใหม่)</t>
    </r>
  </si>
  <si>
    <t>แข่งขันมหกรรมกีฬาและวิชาการนักเรียนศูนย์การศึกษาอิสลามประจำมัสยิด (ตาดีกา) 5 จังหวัดชายแดนภาคใต้</t>
  </si>
  <si>
    <t>งบตามข้อบัญญัติหลังโอนลด/โอนเพิ่ม</t>
  </si>
  <si>
    <t>งบตามข้อบัญญัติหลังโอนลด/
โอนเพิ่ม</t>
  </si>
  <si>
    <t>ปรับปรุงถนนสาย สต.ถ.1-0022 บ้านผัง 120 -
บ้านผัง 42</t>
  </si>
  <si>
    <t>โทรทัศน์แอลอีดี (LED) แบบ SMArtTV 
(ตั้งจ่ายรายการใหม่)</t>
  </si>
  <si>
    <t>รวม 5 ยุทธศาสตร์ 1 บัญชีครุภัณฑ์
ทั้งหมด  131  โครงการ</t>
  </si>
  <si>
    <t>ค่าบำรุงรักษาและปรับปรุง ที่ดินและสิ่งก่อสร้าง  
ท่าเทียบเรือปากบารา (ยกเลิกเนื่องจากไม่มีการบำรุงรักษาและปรับปรุง ซ่อมแซมท่าเทียบเรือปากบารา)</t>
  </si>
  <si>
    <t xml:space="preserve"> -</t>
  </si>
  <si>
    <t xml:space="preserve">               ***  ข้อมูล  ณ  วันที่  30  กันยายน  2567</t>
  </si>
  <si>
    <r>
      <t xml:space="preserve">                </t>
    </r>
    <r>
      <rPr>
        <sz val="16"/>
        <rFont val="Wingdings"/>
        <charset val="2"/>
      </rPr>
      <t>î</t>
    </r>
    <r>
      <rPr>
        <sz val="16"/>
        <rFont val="TH Sarabun New"/>
        <family val="2"/>
      </rPr>
      <t xml:space="preserve">  ข้อมูล ณ วันที่   30 กันยายน 2567    </t>
    </r>
  </si>
  <si>
    <t>กองสวัส  แก้ไขเปลี่ยนแปลง ครั้งที่ 2  โอนเพิ่มจาก 400,000 ลงวันที่ 19    มิถุนายน 2567</t>
  </si>
  <si>
    <t>บัญชีครุภัณฑ์ (บริการสาธารณะ)</t>
  </si>
  <si>
    <t>เครื่องวัดความดันโลหิตแบบสอดแขน  (ตั้งจ่ายรายการใหม่)</t>
  </si>
  <si>
    <t>เครื่องวัดความดันโลหิตดิจิตอลแบบพกพา  
(ตั้งจ่ายรายการใหม่)</t>
  </si>
  <si>
    <t>ก่อสร้างคูระบายน้ำคอนกรีตเสริมเหล็กถนนสายสต.ถ.1-0030 ทางเข้าแหล่งท่องเที่ยวบ่อน้ำพุร้อน ต.ทุ่งนุ้ย</t>
  </si>
  <si>
    <r>
      <t xml:space="preserve">จัดการแข่งขันจักรยานขาไถ (Balance Bike) 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</t>
    </r>
    <r>
      <rPr>
        <b/>
        <sz val="16"/>
        <rFont val="TH Sarabun New"/>
        <family val="2"/>
      </rPr>
      <t>(ตั้งจ่ายรายการใหม่)</t>
    </r>
  </si>
  <si>
    <t>อบรมให้ความรู้เกี่ยวกับการจัดซื้อจัดจ้าง</t>
  </si>
  <si>
    <t>สุดยอดผู้นำสู่ความสมานฉันท์</t>
  </si>
  <si>
    <t>ซ่อมใหญ่เครื่องจักรกลและยานพาหนะ 
(Over Haul)</t>
  </si>
  <si>
    <t>ปรับปรุงเพิ่มเติมอาคารศูนย์ส่งเสริมและพัฒนาคุณภาพชีวิตผู้สูงอายุ</t>
  </si>
  <si>
    <r>
      <t xml:space="preserve">กิจกรรมจิตอาสาเราทำความดีด้วยหัวใจ
</t>
    </r>
    <r>
      <rPr>
        <b/>
        <sz val="16"/>
        <rFont val="TH Sarabun New"/>
        <family val="2"/>
      </rPr>
      <t>(ตั้งจ่ายรายการใหม่)</t>
    </r>
  </si>
  <si>
    <t>รวมทั้งหมด  131  โครงการ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</si>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</sst>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6"/>
      <name val="Wingdings"/>
      <charset val="2"/>
    </font>
    <font>
      <sz val="11"/>
      <color theme="1"/>
      <name val="Tahoma"/>
      <family val="2"/>
      <charset val="222"/>
      <scheme val="minor"/>
    </font>
    <font>
      <sz val="20"/>
      <color theme="1"/>
      <name val="TH SarabunPSK"/>
      <family val="2"/>
    </font>
    <font>
      <b/>
      <sz val="36"/>
      <color theme="1"/>
      <name val="TH SarabunPSK"/>
      <family val="2"/>
    </font>
    <font>
      <b/>
      <sz val="18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b/>
      <sz val="16"/>
      <color theme="1"/>
      <name val="TH Sarabun New"/>
      <family val="2"/>
    </font>
    <font>
      <b/>
      <sz val="16"/>
      <color theme="9" tint="-0.249977111117893"/>
      <name val="TH Sarabun New"/>
      <family val="2"/>
    </font>
    <font>
      <sz val="16"/>
      <color rgb="FF212529"/>
      <name val="TH Sarabun New"/>
      <family val="2"/>
    </font>
    <font>
      <b/>
      <sz val="15"/>
      <name val="TH Sarabun New"/>
      <family val="2"/>
    </font>
    <font>
      <b/>
      <sz val="13.5"/>
      <name val="TH Sarabun New"/>
      <family val="2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b/>
      <sz val="14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4E7F4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140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top"/>
    </xf>
    <xf numFmtId="187" fontId="7" fillId="0" borderId="0" xfId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187" fontId="7" fillId="0" borderId="1" xfId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/>
    <xf numFmtId="0" fontId="10" fillId="0" borderId="0" xfId="0" applyFont="1" applyAlignment="1">
      <alignment horizontal="center" vertical="top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top" wrapText="1"/>
    </xf>
    <xf numFmtId="187" fontId="7" fillId="0" borderId="1" xfId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8" fillId="0" borderId="8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0" fontId="7" fillId="0" borderId="1" xfId="0" applyFont="1" applyBorder="1" applyAlignment="1">
      <alignment vertical="center"/>
    </xf>
    <xf numFmtId="187" fontId="7" fillId="0" borderId="3" xfId="1" applyFont="1" applyBorder="1" applyAlignment="1">
      <alignment vertical="top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7" fillId="0" borderId="1" xfId="0" applyFont="1" applyBorder="1" applyAlignment="1">
      <alignment vertical="center" wrapText="1"/>
    </xf>
    <xf numFmtId="187" fontId="7" fillId="0" borderId="0" xfId="1" applyFont="1" applyAlignment="1">
      <alignment vertical="top"/>
    </xf>
    <xf numFmtId="0" fontId="11" fillId="0" borderId="1" xfId="0" applyFont="1" applyBorder="1" applyAlignment="1">
      <alignment wrapText="1"/>
    </xf>
    <xf numFmtId="187" fontId="7" fillId="0" borderId="1" xfId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top" wrapText="1"/>
    </xf>
    <xf numFmtId="187" fontId="7" fillId="0" borderId="1" xfId="1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4" fontId="15" fillId="0" borderId="1" xfId="0" applyNumberFormat="1" applyFont="1" applyBorder="1" applyAlignment="1">
      <alignment horizontal="right" vertical="top" wrapText="1"/>
    </xf>
    <xf numFmtId="4" fontId="15" fillId="0" borderId="5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87" fontId="7" fillId="0" borderId="0" xfId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5" fillId="0" borderId="0" xfId="0" applyFont="1"/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87" fontId="15" fillId="0" borderId="1" xfId="1" applyFont="1" applyBorder="1"/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187" fontId="15" fillId="0" borderId="1" xfId="1" applyFont="1" applyBorder="1" applyAlignment="1">
      <alignment vertical="top"/>
    </xf>
    <xf numFmtId="0" fontId="15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87" fontId="9" fillId="0" borderId="1" xfId="1" applyFont="1" applyBorder="1"/>
    <xf numFmtId="0" fontId="16" fillId="0" borderId="0" xfId="0" applyFont="1"/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43" fontId="0" fillId="0" borderId="0" xfId="0" applyNumberFormat="1"/>
    <xf numFmtId="4" fontId="6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righ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87" fontId="17" fillId="0" borderId="5" xfId="1" applyFont="1" applyBorder="1" applyAlignment="1">
      <alignment horizontal="center" vertical="center" wrapText="1"/>
    </xf>
    <xf numFmtId="187" fontId="17" fillId="0" borderId="6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8" fillId="7" borderId="1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A4E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9"/>
  <sheetViews>
    <sheetView tabSelected="1" topLeftCell="A28" zoomScaleNormal="100" workbookViewId="0">
      <selection activeCell="J35" sqref="J35"/>
    </sheetView>
  </sheetViews>
  <sheetFormatPr defaultRowHeight="24" x14ac:dyDescent="0.55000000000000004"/>
  <cols>
    <col min="1" max="1" width="3.375" style="15" customWidth="1"/>
    <col min="2" max="2" width="38.75" style="6" customWidth="1"/>
    <col min="3" max="3" width="14.25" style="6" customWidth="1"/>
    <col min="4" max="4" width="14.25" style="8" customWidth="1"/>
    <col min="5" max="5" width="13.625" style="6" customWidth="1"/>
    <col min="6" max="6" width="13.375" style="6" customWidth="1"/>
    <col min="7" max="7" width="7.75" style="7" customWidth="1"/>
    <col min="8" max="8" width="6.625" style="7" customWidth="1"/>
    <col min="9" max="9" width="5" style="7" customWidth="1"/>
    <col min="10" max="10" width="42.5" style="5" customWidth="1"/>
    <col min="11" max="12" width="9" style="6"/>
    <col min="13" max="13" width="26.625" style="6" customWidth="1"/>
    <col min="14" max="16384" width="9" style="6"/>
  </cols>
  <sheetData>
    <row r="1" spans="1:10" ht="27" x14ac:dyDescent="0.6">
      <c r="A1" s="105" t="s">
        <v>33</v>
      </c>
      <c r="B1" s="105"/>
      <c r="C1" s="105"/>
      <c r="D1" s="105"/>
      <c r="E1" s="105"/>
      <c r="F1" s="105"/>
      <c r="G1" s="105"/>
      <c r="H1" s="105"/>
      <c r="I1" s="105"/>
    </row>
    <row r="2" spans="1:10" ht="27" x14ac:dyDescent="0.6">
      <c r="A2" s="7"/>
      <c r="B2" s="105" t="s">
        <v>145</v>
      </c>
      <c r="C2" s="105"/>
      <c r="D2" s="105"/>
      <c r="E2" s="105"/>
      <c r="F2" s="105"/>
      <c r="G2" s="105"/>
      <c r="H2" s="105"/>
      <c r="I2" s="105"/>
    </row>
    <row r="3" spans="1:10" x14ac:dyDescent="0.55000000000000004">
      <c r="A3" s="7"/>
    </row>
    <row r="4" spans="1:10" ht="48.75" customHeight="1" x14ac:dyDescent="0.55000000000000004">
      <c r="A4" s="106" t="s">
        <v>8</v>
      </c>
      <c r="B4" s="107" t="s">
        <v>79</v>
      </c>
      <c r="C4" s="109" t="s">
        <v>197</v>
      </c>
      <c r="D4" s="111" t="s">
        <v>5</v>
      </c>
      <c r="E4" s="109" t="s">
        <v>0</v>
      </c>
      <c r="F4" s="109" t="s">
        <v>1</v>
      </c>
      <c r="G4" s="113" t="s">
        <v>4</v>
      </c>
      <c r="H4" s="114"/>
      <c r="I4" s="115"/>
    </row>
    <row r="5" spans="1:10" ht="64.5" customHeight="1" x14ac:dyDescent="0.55000000000000004">
      <c r="A5" s="106"/>
      <c r="B5" s="108"/>
      <c r="C5" s="110"/>
      <c r="D5" s="112"/>
      <c r="E5" s="110"/>
      <c r="F5" s="110"/>
      <c r="G5" s="52" t="s">
        <v>34</v>
      </c>
      <c r="H5" s="52" t="s">
        <v>7</v>
      </c>
      <c r="I5" s="52" t="s">
        <v>2</v>
      </c>
    </row>
    <row r="6" spans="1:10" s="10" customFormat="1" ht="27" customHeight="1" x14ac:dyDescent="0.2">
      <c r="A6" s="95" t="s">
        <v>28</v>
      </c>
      <c r="B6" s="95"/>
      <c r="C6" s="95"/>
      <c r="D6" s="95"/>
      <c r="E6" s="95"/>
      <c r="F6" s="95"/>
      <c r="G6" s="95"/>
      <c r="H6" s="95"/>
      <c r="I6" s="95"/>
      <c r="J6" s="9"/>
    </row>
    <row r="7" spans="1:10" s="10" customFormat="1" ht="27" customHeight="1" x14ac:dyDescent="0.2">
      <c r="A7" s="102" t="s">
        <v>38</v>
      </c>
      <c r="B7" s="103"/>
      <c r="C7" s="103"/>
      <c r="D7" s="103"/>
      <c r="E7" s="103"/>
      <c r="F7" s="103"/>
      <c r="G7" s="103"/>
      <c r="H7" s="103"/>
      <c r="I7" s="104"/>
      <c r="J7" s="9"/>
    </row>
    <row r="8" spans="1:10" s="10" customFormat="1" ht="24.75" customHeight="1" x14ac:dyDescent="0.2">
      <c r="A8" s="11">
        <v>1</v>
      </c>
      <c r="B8" s="12" t="s">
        <v>74</v>
      </c>
      <c r="C8" s="13">
        <v>272000</v>
      </c>
      <c r="D8" s="17">
        <v>269997</v>
      </c>
      <c r="E8" s="17">
        <v>269997</v>
      </c>
      <c r="F8" s="13">
        <f>C8-D8</f>
        <v>2003</v>
      </c>
      <c r="G8" s="1" t="s">
        <v>3</v>
      </c>
      <c r="H8" s="1"/>
      <c r="I8" s="42"/>
      <c r="J8" s="9" t="s">
        <v>63</v>
      </c>
    </row>
    <row r="9" spans="1:10" s="10" customFormat="1" ht="24.75" customHeight="1" x14ac:dyDescent="0.2">
      <c r="A9" s="11">
        <v>2</v>
      </c>
      <c r="B9" s="16" t="s">
        <v>75</v>
      </c>
      <c r="C9" s="13">
        <v>100000</v>
      </c>
      <c r="D9" s="17">
        <v>100000</v>
      </c>
      <c r="E9" s="17">
        <v>100000</v>
      </c>
      <c r="F9" s="14">
        <v>0</v>
      </c>
      <c r="G9" s="1" t="s">
        <v>3</v>
      </c>
      <c r="H9" s="15"/>
      <c r="I9" s="15"/>
      <c r="J9" s="9"/>
    </row>
    <row r="10" spans="1:10" s="10" customFormat="1" ht="48" x14ac:dyDescent="0.2">
      <c r="A10" s="11">
        <v>3</v>
      </c>
      <c r="B10" s="16" t="s">
        <v>183</v>
      </c>
      <c r="C10" s="13">
        <v>120000</v>
      </c>
      <c r="D10" s="17">
        <v>120000</v>
      </c>
      <c r="E10" s="17">
        <v>120000</v>
      </c>
      <c r="F10" s="14">
        <v>0</v>
      </c>
      <c r="G10" s="1" t="s">
        <v>3</v>
      </c>
      <c r="H10" s="1"/>
      <c r="I10" s="15"/>
      <c r="J10" s="9"/>
    </row>
    <row r="11" spans="1:10" s="10" customFormat="1" ht="72.75" customHeight="1" x14ac:dyDescent="0.2">
      <c r="A11" s="11">
        <v>4</v>
      </c>
      <c r="B11" s="21" t="s">
        <v>201</v>
      </c>
      <c r="C11" s="13">
        <v>0</v>
      </c>
      <c r="D11" s="14">
        <v>0</v>
      </c>
      <c r="E11" s="14">
        <v>0</v>
      </c>
      <c r="F11" s="14">
        <v>0</v>
      </c>
      <c r="G11" s="15"/>
      <c r="H11" s="15"/>
      <c r="I11" s="1" t="s">
        <v>3</v>
      </c>
      <c r="J11" s="9" t="s">
        <v>63</v>
      </c>
    </row>
    <row r="12" spans="1:10" s="10" customFormat="1" ht="24.75" customHeight="1" x14ac:dyDescent="0.2">
      <c r="A12" s="11">
        <v>5</v>
      </c>
      <c r="B12" s="16" t="s">
        <v>76</v>
      </c>
      <c r="C12" s="13">
        <v>19000</v>
      </c>
      <c r="D12" s="17">
        <v>18833</v>
      </c>
      <c r="E12" s="13">
        <v>18833</v>
      </c>
      <c r="F12" s="13">
        <f t="shared" ref="F12:F13" si="0">C12-D12</f>
        <v>167</v>
      </c>
      <c r="G12" s="1" t="s">
        <v>3</v>
      </c>
      <c r="H12" s="1"/>
      <c r="I12" s="15"/>
      <c r="J12" s="9" t="s">
        <v>63</v>
      </c>
    </row>
    <row r="13" spans="1:10" s="10" customFormat="1" ht="23.25" customHeight="1" x14ac:dyDescent="0.2">
      <c r="A13" s="11">
        <v>6</v>
      </c>
      <c r="B13" s="16" t="s">
        <v>77</v>
      </c>
      <c r="C13" s="13">
        <v>1450000</v>
      </c>
      <c r="D13" s="17">
        <v>1446060</v>
      </c>
      <c r="E13" s="17">
        <v>1446060</v>
      </c>
      <c r="F13" s="13">
        <f t="shared" si="0"/>
        <v>3940</v>
      </c>
      <c r="G13" s="1" t="s">
        <v>3</v>
      </c>
      <c r="H13" s="15"/>
      <c r="I13" s="15"/>
      <c r="J13" s="9"/>
    </row>
    <row r="14" spans="1:10" s="10" customFormat="1" ht="48.75" customHeight="1" x14ac:dyDescent="0.2">
      <c r="A14" s="11">
        <v>7</v>
      </c>
      <c r="B14" s="16" t="s">
        <v>78</v>
      </c>
      <c r="C14" s="13">
        <v>104450</v>
      </c>
      <c r="D14" s="17">
        <v>104400</v>
      </c>
      <c r="E14" s="17">
        <v>104400</v>
      </c>
      <c r="F14" s="13">
        <f t="shared" ref="F14:F20" si="1">C14-D14</f>
        <v>50</v>
      </c>
      <c r="G14" s="1" t="s">
        <v>3</v>
      </c>
      <c r="H14" s="15"/>
      <c r="I14" s="1"/>
      <c r="J14" s="9" t="s">
        <v>63</v>
      </c>
    </row>
    <row r="15" spans="1:10" s="10" customFormat="1" x14ac:dyDescent="0.2">
      <c r="A15" s="102" t="s">
        <v>39</v>
      </c>
      <c r="B15" s="103"/>
      <c r="C15" s="103"/>
      <c r="D15" s="103"/>
      <c r="E15" s="103"/>
      <c r="F15" s="103"/>
      <c r="G15" s="103"/>
      <c r="H15" s="103"/>
      <c r="I15" s="104"/>
      <c r="J15" s="9"/>
    </row>
    <row r="16" spans="1:10" s="10" customFormat="1" ht="48" x14ac:dyDescent="0.2">
      <c r="A16" s="11">
        <v>8</v>
      </c>
      <c r="B16" s="16" t="s">
        <v>80</v>
      </c>
      <c r="C16" s="13">
        <v>160000</v>
      </c>
      <c r="D16" s="17">
        <v>160000</v>
      </c>
      <c r="E16" s="17">
        <v>160000</v>
      </c>
      <c r="F16" s="14">
        <v>0</v>
      </c>
      <c r="G16" s="1" t="s">
        <v>3</v>
      </c>
      <c r="H16" s="15"/>
      <c r="I16" s="1"/>
      <c r="J16" s="9"/>
    </row>
    <row r="17" spans="1:10" s="10" customFormat="1" x14ac:dyDescent="0.2">
      <c r="A17" s="11">
        <v>9</v>
      </c>
      <c r="B17" s="16" t="s">
        <v>81</v>
      </c>
      <c r="C17" s="13">
        <v>960700</v>
      </c>
      <c r="D17" s="17">
        <v>960674.92</v>
      </c>
      <c r="E17" s="17">
        <v>960674.92</v>
      </c>
      <c r="F17" s="17">
        <f t="shared" si="1"/>
        <v>25.07999999995809</v>
      </c>
      <c r="G17" s="1" t="s">
        <v>3</v>
      </c>
      <c r="H17" s="15"/>
      <c r="I17" s="1"/>
      <c r="J17" s="9" t="s">
        <v>63</v>
      </c>
    </row>
    <row r="18" spans="1:10" s="10" customFormat="1" x14ac:dyDescent="0.2">
      <c r="A18" s="11">
        <v>10</v>
      </c>
      <c r="B18" s="16" t="s">
        <v>82</v>
      </c>
      <c r="C18" s="13">
        <v>200000</v>
      </c>
      <c r="D18" s="17">
        <v>200000</v>
      </c>
      <c r="E18" s="17">
        <v>200000</v>
      </c>
      <c r="F18" s="14">
        <v>0</v>
      </c>
      <c r="G18" s="1" t="s">
        <v>3</v>
      </c>
      <c r="H18" s="15"/>
      <c r="I18" s="1"/>
      <c r="J18" s="9"/>
    </row>
    <row r="19" spans="1:10" s="10" customFormat="1" x14ac:dyDescent="0.2">
      <c r="A19" s="11">
        <v>11</v>
      </c>
      <c r="B19" s="16" t="s">
        <v>83</v>
      </c>
      <c r="C19" s="13">
        <v>100000</v>
      </c>
      <c r="D19" s="17">
        <v>100000</v>
      </c>
      <c r="E19" s="17">
        <v>100000</v>
      </c>
      <c r="F19" s="14">
        <v>0</v>
      </c>
      <c r="G19" s="1" t="s">
        <v>3</v>
      </c>
      <c r="H19" s="15"/>
      <c r="I19" s="1"/>
      <c r="J19" s="9"/>
    </row>
    <row r="20" spans="1:10" s="10" customFormat="1" x14ac:dyDescent="0.2">
      <c r="A20" s="11">
        <v>12</v>
      </c>
      <c r="B20" s="16" t="s">
        <v>84</v>
      </c>
      <c r="C20" s="13">
        <v>279500</v>
      </c>
      <c r="D20" s="17">
        <v>279422</v>
      </c>
      <c r="E20" s="17">
        <v>279422</v>
      </c>
      <c r="F20" s="13">
        <f t="shared" si="1"/>
        <v>78</v>
      </c>
      <c r="G20" s="1" t="s">
        <v>3</v>
      </c>
      <c r="H20" s="1"/>
      <c r="I20" s="1"/>
      <c r="J20" s="9" t="s">
        <v>63</v>
      </c>
    </row>
    <row r="21" spans="1:10" s="10" customFormat="1" x14ac:dyDescent="0.2">
      <c r="A21" s="102" t="s">
        <v>45</v>
      </c>
      <c r="B21" s="103"/>
      <c r="C21" s="103"/>
      <c r="D21" s="103"/>
      <c r="E21" s="103"/>
      <c r="F21" s="103"/>
      <c r="G21" s="103"/>
      <c r="H21" s="103"/>
      <c r="I21" s="104"/>
      <c r="J21" s="9"/>
    </row>
    <row r="22" spans="1:10" s="10" customFormat="1" x14ac:dyDescent="0.2">
      <c r="A22" s="11">
        <v>13</v>
      </c>
      <c r="B22" s="16" t="s">
        <v>85</v>
      </c>
      <c r="C22" s="13">
        <v>200000</v>
      </c>
      <c r="D22" s="17">
        <v>198117.19</v>
      </c>
      <c r="E22" s="17">
        <v>198117.19</v>
      </c>
      <c r="F22" s="13">
        <f t="shared" ref="F22" si="2">C22-D22</f>
        <v>1882.8099999999977</v>
      </c>
      <c r="G22" s="1" t="s">
        <v>3</v>
      </c>
      <c r="H22" s="15"/>
      <c r="I22" s="1"/>
      <c r="J22" s="9"/>
    </row>
    <row r="23" spans="1:10" s="9" customFormat="1" x14ac:dyDescent="0.2">
      <c r="A23" s="96" t="s">
        <v>46</v>
      </c>
      <c r="B23" s="96"/>
      <c r="C23" s="18">
        <f>SUM(C8:C22)</f>
        <v>3965650</v>
      </c>
      <c r="D23" s="18">
        <f t="shared" ref="D23:F23" si="3">SUM(D8:D22)</f>
        <v>3957504.11</v>
      </c>
      <c r="E23" s="18">
        <f t="shared" si="3"/>
        <v>3957504.11</v>
      </c>
      <c r="F23" s="18">
        <f t="shared" si="3"/>
        <v>8145.8899999999558</v>
      </c>
      <c r="G23" s="19">
        <v>12</v>
      </c>
      <c r="H23" s="19" t="s">
        <v>73</v>
      </c>
      <c r="I23" s="20">
        <v>1</v>
      </c>
    </row>
    <row r="24" spans="1:10" s="10" customFormat="1" x14ac:dyDescent="0.2">
      <c r="A24" s="97" t="s">
        <v>29</v>
      </c>
      <c r="B24" s="97"/>
      <c r="C24" s="97"/>
      <c r="D24" s="97"/>
      <c r="E24" s="97"/>
      <c r="F24" s="97"/>
      <c r="G24" s="97"/>
      <c r="H24" s="97"/>
      <c r="I24" s="97"/>
      <c r="J24" s="9"/>
    </row>
    <row r="25" spans="1:10" s="10" customFormat="1" x14ac:dyDescent="0.2">
      <c r="A25" s="102" t="s">
        <v>38</v>
      </c>
      <c r="B25" s="103"/>
      <c r="C25" s="103"/>
      <c r="D25" s="103"/>
      <c r="E25" s="103"/>
      <c r="F25" s="103"/>
      <c r="G25" s="103"/>
      <c r="H25" s="103"/>
      <c r="I25" s="104"/>
      <c r="J25" s="9"/>
    </row>
    <row r="26" spans="1:10" s="10" customFormat="1" x14ac:dyDescent="0.55000000000000004">
      <c r="A26" s="11">
        <v>1</v>
      </c>
      <c r="B26" s="21" t="s">
        <v>86</v>
      </c>
      <c r="C26" s="17">
        <v>52000</v>
      </c>
      <c r="D26" s="17">
        <v>51648</v>
      </c>
      <c r="E26" s="17">
        <v>51648</v>
      </c>
      <c r="F26" s="13">
        <f t="shared" ref="F26:F127" si="4">C26-D26</f>
        <v>352</v>
      </c>
      <c r="G26" s="1" t="s">
        <v>3</v>
      </c>
      <c r="H26" s="1"/>
      <c r="I26" s="24"/>
      <c r="J26" s="5" t="s">
        <v>65</v>
      </c>
    </row>
    <row r="27" spans="1:10" ht="72.75" customHeight="1" x14ac:dyDescent="0.55000000000000004">
      <c r="A27" s="98">
        <v>2</v>
      </c>
      <c r="B27" s="16" t="s">
        <v>184</v>
      </c>
      <c r="C27" s="38">
        <v>1461000</v>
      </c>
      <c r="D27" s="49">
        <v>1461000</v>
      </c>
      <c r="E27" s="39" t="s">
        <v>73</v>
      </c>
      <c r="F27" s="60">
        <f t="shared" si="4"/>
        <v>0</v>
      </c>
      <c r="G27" s="98"/>
      <c r="H27" s="100" t="s">
        <v>49</v>
      </c>
      <c r="I27" s="100"/>
    </row>
    <row r="28" spans="1:10" x14ac:dyDescent="0.55000000000000004">
      <c r="A28" s="99"/>
      <c r="B28" s="37" t="s">
        <v>37</v>
      </c>
      <c r="C28" s="58">
        <v>15714000</v>
      </c>
      <c r="D28" s="49">
        <v>13149000</v>
      </c>
      <c r="E28" s="39" t="s">
        <v>73</v>
      </c>
      <c r="F28" s="38">
        <f t="shared" ref="F28" si="5">C28-D28</f>
        <v>2565000</v>
      </c>
      <c r="G28" s="99"/>
      <c r="H28" s="101"/>
      <c r="I28" s="101"/>
    </row>
    <row r="29" spans="1:10" ht="51.75" customHeight="1" x14ac:dyDescent="0.55000000000000004">
      <c r="A29" s="98">
        <v>3</v>
      </c>
      <c r="B29" s="21" t="s">
        <v>179</v>
      </c>
      <c r="C29" s="38">
        <v>1390000</v>
      </c>
      <c r="D29" s="49">
        <v>1390000</v>
      </c>
      <c r="E29" s="39" t="s">
        <v>73</v>
      </c>
      <c r="F29" s="60">
        <f t="shared" si="4"/>
        <v>0</v>
      </c>
      <c r="G29" s="98"/>
      <c r="H29" s="100" t="s">
        <v>49</v>
      </c>
      <c r="I29" s="125"/>
    </row>
    <row r="30" spans="1:10" ht="25.5" customHeight="1" x14ac:dyDescent="0.55000000000000004">
      <c r="A30" s="124"/>
      <c r="B30" s="40" t="s">
        <v>37</v>
      </c>
      <c r="C30" s="59">
        <v>12807000</v>
      </c>
      <c r="D30" s="41">
        <v>12807000</v>
      </c>
      <c r="E30" s="39" t="s">
        <v>73</v>
      </c>
      <c r="F30" s="60">
        <f t="shared" si="4"/>
        <v>0</v>
      </c>
      <c r="G30" s="124"/>
      <c r="H30" s="101"/>
      <c r="I30" s="126"/>
    </row>
    <row r="31" spans="1:10" ht="25.5" customHeight="1" x14ac:dyDescent="0.55000000000000004">
      <c r="A31" s="102" t="s">
        <v>39</v>
      </c>
      <c r="B31" s="103"/>
      <c r="C31" s="103"/>
      <c r="D31" s="103"/>
      <c r="E31" s="103"/>
      <c r="F31" s="103"/>
      <c r="G31" s="103"/>
      <c r="H31" s="103"/>
      <c r="I31" s="104"/>
    </row>
    <row r="32" spans="1:10" ht="48" customHeight="1" x14ac:dyDescent="0.55000000000000004">
      <c r="A32" s="15">
        <v>4</v>
      </c>
      <c r="B32" s="24" t="s">
        <v>87</v>
      </c>
      <c r="C32" s="13">
        <v>900000</v>
      </c>
      <c r="D32" s="17">
        <v>900000</v>
      </c>
      <c r="E32" s="17">
        <v>900000</v>
      </c>
      <c r="F32" s="60">
        <f t="shared" si="4"/>
        <v>0</v>
      </c>
      <c r="G32" s="1" t="s">
        <v>3</v>
      </c>
      <c r="H32" s="15"/>
      <c r="I32" s="35"/>
    </row>
    <row r="33" spans="1:10" ht="25.5" customHeight="1" x14ac:dyDescent="0.55000000000000004">
      <c r="A33" s="15">
        <v>5</v>
      </c>
      <c r="B33" s="24" t="s">
        <v>88</v>
      </c>
      <c r="C33" s="13">
        <v>72000</v>
      </c>
      <c r="D33" s="17">
        <v>71039</v>
      </c>
      <c r="E33" s="17">
        <v>71039</v>
      </c>
      <c r="F33" s="13">
        <f t="shared" si="4"/>
        <v>961</v>
      </c>
      <c r="G33" s="1" t="s">
        <v>3</v>
      </c>
      <c r="H33" s="1"/>
      <c r="I33" s="35"/>
      <c r="J33" s="5" t="s">
        <v>65</v>
      </c>
    </row>
    <row r="34" spans="1:10" ht="22.5" customHeight="1" x14ac:dyDescent="0.55000000000000004">
      <c r="A34" s="15">
        <v>6</v>
      </c>
      <c r="B34" s="24" t="s">
        <v>185</v>
      </c>
      <c r="C34" s="13">
        <v>1085000</v>
      </c>
      <c r="D34" s="17">
        <v>1085000</v>
      </c>
      <c r="E34" s="17">
        <v>1085000</v>
      </c>
      <c r="F34" s="34">
        <f t="shared" si="4"/>
        <v>0</v>
      </c>
      <c r="G34" s="35" t="s">
        <v>49</v>
      </c>
      <c r="H34" s="35"/>
      <c r="I34" s="1"/>
    </row>
    <row r="35" spans="1:10" ht="48" x14ac:dyDescent="0.55000000000000004">
      <c r="A35" s="15">
        <v>7</v>
      </c>
      <c r="B35" s="24" t="s">
        <v>89</v>
      </c>
      <c r="C35" s="13">
        <v>757000</v>
      </c>
      <c r="D35" s="17">
        <v>757000</v>
      </c>
      <c r="E35" s="17">
        <v>0</v>
      </c>
      <c r="F35" s="34">
        <f t="shared" si="4"/>
        <v>0</v>
      </c>
      <c r="G35" s="35"/>
      <c r="H35" s="35" t="s">
        <v>49</v>
      </c>
      <c r="I35" s="1"/>
    </row>
    <row r="36" spans="1:10" ht="24" customHeight="1" x14ac:dyDescent="0.55000000000000004">
      <c r="A36" s="15">
        <v>8</v>
      </c>
      <c r="B36" s="24" t="s">
        <v>180</v>
      </c>
      <c r="C36" s="13">
        <v>1500000</v>
      </c>
      <c r="D36" s="13">
        <v>1500000</v>
      </c>
      <c r="E36" s="17">
        <v>0</v>
      </c>
      <c r="F36" s="34">
        <f t="shared" si="4"/>
        <v>0</v>
      </c>
      <c r="G36" s="15"/>
      <c r="H36" s="35" t="s">
        <v>49</v>
      </c>
      <c r="I36" s="35"/>
    </row>
    <row r="37" spans="1:10" ht="53.25" customHeight="1" x14ac:dyDescent="0.55000000000000004">
      <c r="A37" s="15">
        <v>9</v>
      </c>
      <c r="B37" s="24" t="s">
        <v>209</v>
      </c>
      <c r="C37" s="13">
        <v>2500000</v>
      </c>
      <c r="D37" s="13">
        <v>2500000</v>
      </c>
      <c r="E37" s="17">
        <v>0</v>
      </c>
      <c r="F37" s="34">
        <f t="shared" si="4"/>
        <v>0</v>
      </c>
      <c r="G37" s="15"/>
      <c r="H37" s="35" t="s">
        <v>49</v>
      </c>
      <c r="I37" s="1"/>
    </row>
    <row r="38" spans="1:10" x14ac:dyDescent="0.55000000000000004">
      <c r="A38" s="102" t="s">
        <v>45</v>
      </c>
      <c r="B38" s="103"/>
      <c r="C38" s="103"/>
      <c r="D38" s="103"/>
      <c r="E38" s="103"/>
      <c r="F38" s="103"/>
      <c r="G38" s="103"/>
      <c r="H38" s="103"/>
      <c r="I38" s="104"/>
    </row>
    <row r="39" spans="1:10" x14ac:dyDescent="0.55000000000000004">
      <c r="A39" s="15">
        <v>10</v>
      </c>
      <c r="B39" s="21" t="s">
        <v>90</v>
      </c>
      <c r="C39" s="13">
        <v>300000</v>
      </c>
      <c r="D39" s="17">
        <v>299550</v>
      </c>
      <c r="E39" s="17">
        <v>299550</v>
      </c>
      <c r="F39" s="13">
        <f t="shared" ref="F39" si="6">C39-D39</f>
        <v>450</v>
      </c>
      <c r="G39" s="1" t="s">
        <v>3</v>
      </c>
      <c r="H39" s="1"/>
      <c r="I39" s="1"/>
    </row>
    <row r="40" spans="1:10" x14ac:dyDescent="0.55000000000000004">
      <c r="A40" s="15">
        <v>11</v>
      </c>
      <c r="B40" s="21" t="s">
        <v>91</v>
      </c>
      <c r="C40" s="13">
        <v>200000</v>
      </c>
      <c r="D40" s="17">
        <v>200000</v>
      </c>
      <c r="E40" s="17">
        <v>200000</v>
      </c>
      <c r="F40" s="60">
        <f t="shared" si="4"/>
        <v>0</v>
      </c>
      <c r="G40" s="1" t="s">
        <v>3</v>
      </c>
      <c r="H40" s="15"/>
      <c r="I40" s="1"/>
    </row>
    <row r="41" spans="1:10" x14ac:dyDescent="0.55000000000000004">
      <c r="A41" s="15">
        <v>12</v>
      </c>
      <c r="B41" s="21" t="s">
        <v>92</v>
      </c>
      <c r="C41" s="13">
        <v>400000</v>
      </c>
      <c r="D41" s="17">
        <v>399993.08</v>
      </c>
      <c r="E41" s="17">
        <v>399993.08</v>
      </c>
      <c r="F41" s="13">
        <f t="shared" ref="F41:F49" si="7">C41-D41</f>
        <v>6.9199999999837019</v>
      </c>
      <c r="G41" s="1" t="s">
        <v>3</v>
      </c>
      <c r="H41" s="15"/>
      <c r="I41" s="1"/>
    </row>
    <row r="42" spans="1:10" x14ac:dyDescent="0.55000000000000004">
      <c r="A42" s="15">
        <v>13</v>
      </c>
      <c r="B42" s="21" t="s">
        <v>93</v>
      </c>
      <c r="C42" s="13">
        <v>120000</v>
      </c>
      <c r="D42" s="17">
        <v>120000</v>
      </c>
      <c r="E42" s="17">
        <v>120000</v>
      </c>
      <c r="F42" s="60">
        <f t="shared" si="4"/>
        <v>0</v>
      </c>
      <c r="G42" s="1" t="s">
        <v>3</v>
      </c>
      <c r="H42" s="15"/>
      <c r="I42" s="1"/>
    </row>
    <row r="43" spans="1:10" ht="72" x14ac:dyDescent="0.55000000000000004">
      <c r="A43" s="15">
        <v>14</v>
      </c>
      <c r="B43" s="21" t="s">
        <v>94</v>
      </c>
      <c r="C43" s="13">
        <v>2600000</v>
      </c>
      <c r="D43" s="17">
        <v>2450000</v>
      </c>
      <c r="E43" s="17">
        <v>0</v>
      </c>
      <c r="F43" s="13">
        <f t="shared" si="7"/>
        <v>150000</v>
      </c>
      <c r="G43" s="15"/>
      <c r="H43" s="1" t="s">
        <v>3</v>
      </c>
      <c r="I43" s="1"/>
    </row>
    <row r="44" spans="1:10" x14ac:dyDescent="0.55000000000000004">
      <c r="A44" s="15">
        <v>15</v>
      </c>
      <c r="B44" s="45" t="s">
        <v>95</v>
      </c>
      <c r="C44" s="13">
        <v>5035000</v>
      </c>
      <c r="D44" s="17">
        <v>5035000</v>
      </c>
      <c r="E44" s="17">
        <v>5035000</v>
      </c>
      <c r="F44" s="60">
        <f t="shared" si="4"/>
        <v>0</v>
      </c>
      <c r="G44" s="1" t="s">
        <v>3</v>
      </c>
      <c r="H44" s="1"/>
      <c r="I44" s="1"/>
    </row>
    <row r="45" spans="1:10" ht="48" x14ac:dyDescent="0.55000000000000004">
      <c r="A45" s="15">
        <v>16</v>
      </c>
      <c r="B45" s="21" t="s">
        <v>151</v>
      </c>
      <c r="C45" s="13">
        <v>4655000</v>
      </c>
      <c r="D45" s="17">
        <v>4655000</v>
      </c>
      <c r="E45" s="17">
        <v>4655000</v>
      </c>
      <c r="F45" s="60">
        <f t="shared" si="4"/>
        <v>0</v>
      </c>
      <c r="G45" s="1" t="s">
        <v>3</v>
      </c>
      <c r="H45" s="1"/>
      <c r="I45" s="1"/>
    </row>
    <row r="46" spans="1:10" ht="48" x14ac:dyDescent="0.55000000000000004">
      <c r="A46" s="15">
        <v>17</v>
      </c>
      <c r="B46" s="21" t="s">
        <v>198</v>
      </c>
      <c r="C46" s="13">
        <v>3920000</v>
      </c>
      <c r="D46" s="17">
        <v>3920000</v>
      </c>
      <c r="E46" s="14" t="s">
        <v>73</v>
      </c>
      <c r="F46" s="34">
        <f t="shared" si="4"/>
        <v>0</v>
      </c>
      <c r="G46" s="15"/>
      <c r="H46" s="1" t="s">
        <v>3</v>
      </c>
      <c r="I46" s="1"/>
    </row>
    <row r="47" spans="1:10" ht="72" x14ac:dyDescent="0.55000000000000004">
      <c r="A47" s="15">
        <v>18</v>
      </c>
      <c r="B47" s="21" t="s">
        <v>96</v>
      </c>
      <c r="C47" s="13">
        <v>2500000</v>
      </c>
      <c r="D47" s="17">
        <v>2310000</v>
      </c>
      <c r="E47" s="14" t="s">
        <v>73</v>
      </c>
      <c r="F47" s="13">
        <f t="shared" si="7"/>
        <v>190000</v>
      </c>
      <c r="G47" s="15"/>
      <c r="H47" s="1" t="s">
        <v>3</v>
      </c>
      <c r="I47" s="1"/>
    </row>
    <row r="48" spans="1:10" x14ac:dyDescent="0.55000000000000004">
      <c r="A48" s="15">
        <v>19</v>
      </c>
      <c r="B48" s="21" t="s">
        <v>186</v>
      </c>
      <c r="C48" s="13">
        <v>6000000</v>
      </c>
      <c r="D48" s="17">
        <v>6000000</v>
      </c>
      <c r="E48" s="14" t="s">
        <v>73</v>
      </c>
      <c r="F48" s="34">
        <f t="shared" si="4"/>
        <v>0</v>
      </c>
      <c r="G48" s="15"/>
      <c r="H48" s="1" t="s">
        <v>3</v>
      </c>
      <c r="I48" s="1"/>
    </row>
    <row r="49" spans="1:10" ht="50.25" customHeight="1" x14ac:dyDescent="0.55000000000000004">
      <c r="A49" s="15">
        <v>20</v>
      </c>
      <c r="B49" s="21" t="s">
        <v>97</v>
      </c>
      <c r="C49" s="13">
        <v>4200000</v>
      </c>
      <c r="D49" s="17">
        <v>4102000</v>
      </c>
      <c r="E49" s="39" t="s">
        <v>73</v>
      </c>
      <c r="F49" s="13">
        <f t="shared" si="7"/>
        <v>98000</v>
      </c>
      <c r="G49" s="15"/>
      <c r="H49" s="1" t="s">
        <v>3</v>
      </c>
      <c r="I49" s="1"/>
      <c r="J49" s="56" t="s">
        <v>57</v>
      </c>
    </row>
    <row r="50" spans="1:10" ht="48" x14ac:dyDescent="0.55000000000000004">
      <c r="A50" s="15">
        <v>21</v>
      </c>
      <c r="B50" s="24" t="s">
        <v>181</v>
      </c>
      <c r="C50" s="13">
        <v>15570000</v>
      </c>
      <c r="D50" s="17">
        <v>15570000</v>
      </c>
      <c r="E50" s="39" t="s">
        <v>73</v>
      </c>
      <c r="F50" s="34">
        <f t="shared" ref="F50" si="8">C50-D50</f>
        <v>0</v>
      </c>
      <c r="G50" s="15"/>
      <c r="H50" s="1" t="s">
        <v>3</v>
      </c>
      <c r="I50" s="1"/>
      <c r="J50" s="57" t="s">
        <v>63</v>
      </c>
    </row>
    <row r="51" spans="1:10" x14ac:dyDescent="0.55000000000000004">
      <c r="A51" s="123" t="s">
        <v>50</v>
      </c>
      <c r="B51" s="123"/>
      <c r="C51" s="123"/>
      <c r="D51" s="123"/>
      <c r="E51" s="123"/>
      <c r="F51" s="123"/>
      <c r="G51" s="123"/>
      <c r="H51" s="123"/>
      <c r="I51" s="123"/>
      <c r="J51" s="56"/>
    </row>
    <row r="52" spans="1:10" ht="48" x14ac:dyDescent="0.55000000000000004">
      <c r="A52" s="15">
        <v>22</v>
      </c>
      <c r="B52" s="21" t="s">
        <v>149</v>
      </c>
      <c r="C52" s="13">
        <v>8467000</v>
      </c>
      <c r="D52" s="17">
        <v>8467000</v>
      </c>
      <c r="E52" s="39" t="s">
        <v>73</v>
      </c>
      <c r="F52" s="34">
        <f t="shared" si="4"/>
        <v>0</v>
      </c>
      <c r="G52" s="15"/>
      <c r="H52" s="1" t="s">
        <v>3</v>
      </c>
      <c r="I52" s="1"/>
      <c r="J52" s="56" t="s">
        <v>61</v>
      </c>
    </row>
    <row r="53" spans="1:10" ht="48" x14ac:dyDescent="0.55000000000000004">
      <c r="A53" s="15">
        <v>23</v>
      </c>
      <c r="B53" s="21" t="s">
        <v>182</v>
      </c>
      <c r="C53" s="13">
        <v>3200000</v>
      </c>
      <c r="D53" s="17">
        <v>3200000</v>
      </c>
      <c r="E53" s="39" t="s">
        <v>73</v>
      </c>
      <c r="F53" s="34">
        <f t="shared" si="4"/>
        <v>0</v>
      </c>
      <c r="G53" s="15"/>
      <c r="H53" s="1" t="s">
        <v>3</v>
      </c>
      <c r="I53" s="1"/>
      <c r="J53" s="57" t="s">
        <v>63</v>
      </c>
    </row>
    <row r="54" spans="1:10" ht="72" x14ac:dyDescent="0.55000000000000004">
      <c r="A54" s="15">
        <v>24</v>
      </c>
      <c r="B54" s="21" t="s">
        <v>148</v>
      </c>
      <c r="C54" s="13">
        <v>3000000</v>
      </c>
      <c r="D54" s="17">
        <v>3000000</v>
      </c>
      <c r="E54" s="39" t="s">
        <v>73</v>
      </c>
      <c r="F54" s="34">
        <f t="shared" si="4"/>
        <v>0</v>
      </c>
      <c r="G54" s="15"/>
      <c r="H54" s="1" t="s">
        <v>3</v>
      </c>
      <c r="I54" s="1"/>
      <c r="J54" s="57" t="s">
        <v>63</v>
      </c>
    </row>
    <row r="55" spans="1:10" ht="48" x14ac:dyDescent="0.55000000000000004">
      <c r="A55" s="15">
        <v>25</v>
      </c>
      <c r="B55" s="21" t="s">
        <v>147</v>
      </c>
      <c r="C55" s="13">
        <v>8000000</v>
      </c>
      <c r="D55" s="17">
        <v>8000000</v>
      </c>
      <c r="E55" s="39" t="s">
        <v>73</v>
      </c>
      <c r="F55" s="34">
        <f t="shared" si="4"/>
        <v>0</v>
      </c>
      <c r="G55" s="15"/>
      <c r="H55" s="1" t="s">
        <v>3</v>
      </c>
      <c r="I55" s="1"/>
      <c r="J55" s="57" t="s">
        <v>63</v>
      </c>
    </row>
    <row r="56" spans="1:10" x14ac:dyDescent="0.55000000000000004">
      <c r="A56" s="15">
        <v>26</v>
      </c>
      <c r="B56" s="21" t="s">
        <v>146</v>
      </c>
      <c r="C56" s="13">
        <v>8600000</v>
      </c>
      <c r="D56" s="17">
        <v>8600000</v>
      </c>
      <c r="E56" s="39" t="s">
        <v>73</v>
      </c>
      <c r="F56" s="34">
        <f t="shared" si="4"/>
        <v>0</v>
      </c>
      <c r="G56" s="15"/>
      <c r="H56" s="1" t="s">
        <v>3</v>
      </c>
      <c r="I56" s="1"/>
      <c r="J56" s="9" t="s">
        <v>63</v>
      </c>
    </row>
    <row r="57" spans="1:10" s="9" customFormat="1" x14ac:dyDescent="0.2">
      <c r="A57" s="121" t="s">
        <v>67</v>
      </c>
      <c r="B57" s="121"/>
      <c r="C57" s="22">
        <f>SUM(C26:C56)</f>
        <v>115005000</v>
      </c>
      <c r="D57" s="22">
        <f>SUM(D26:D56)</f>
        <v>112000230.08</v>
      </c>
      <c r="E57" s="22">
        <f>SUM(E26:E56)</f>
        <v>12817230.08</v>
      </c>
      <c r="F57" s="22">
        <f>SUM(F26:F56)</f>
        <v>3004769.92</v>
      </c>
      <c r="G57" s="23">
        <v>10</v>
      </c>
      <c r="H57" s="23">
        <v>16</v>
      </c>
      <c r="I57" s="23" t="s">
        <v>73</v>
      </c>
    </row>
    <row r="58" spans="1:10" s="9" customFormat="1" x14ac:dyDescent="0.2">
      <c r="A58" s="80"/>
      <c r="B58" s="80"/>
      <c r="C58" s="81"/>
      <c r="D58" s="81"/>
      <c r="E58" s="81"/>
      <c r="F58" s="81"/>
      <c r="G58" s="82"/>
      <c r="H58" s="82"/>
      <c r="I58" s="82"/>
    </row>
    <row r="59" spans="1:10" s="9" customFormat="1" x14ac:dyDescent="0.2">
      <c r="A59" s="80"/>
      <c r="B59" s="80"/>
      <c r="C59" s="81"/>
      <c r="D59" s="81"/>
      <c r="E59" s="81"/>
      <c r="F59" s="81"/>
      <c r="G59" s="82"/>
      <c r="H59" s="82"/>
      <c r="I59" s="82"/>
    </row>
    <row r="60" spans="1:10" s="9" customFormat="1" x14ac:dyDescent="0.2">
      <c r="A60" s="80"/>
      <c r="B60" s="80"/>
      <c r="C60" s="81"/>
      <c r="D60" s="81"/>
      <c r="E60" s="81"/>
      <c r="F60" s="81"/>
      <c r="G60" s="82"/>
      <c r="H60" s="82"/>
      <c r="I60" s="82"/>
    </row>
    <row r="61" spans="1:10" s="10" customFormat="1" x14ac:dyDescent="0.2">
      <c r="A61" s="127" t="s">
        <v>30</v>
      </c>
      <c r="B61" s="127"/>
      <c r="C61" s="127"/>
      <c r="D61" s="127"/>
      <c r="E61" s="127"/>
      <c r="F61" s="127"/>
      <c r="G61" s="127"/>
      <c r="H61" s="127"/>
      <c r="I61" s="127"/>
      <c r="J61" s="9"/>
    </row>
    <row r="62" spans="1:10" s="10" customFormat="1" x14ac:dyDescent="0.2">
      <c r="A62" s="102" t="s">
        <v>38</v>
      </c>
      <c r="B62" s="103"/>
      <c r="C62" s="103"/>
      <c r="D62" s="103"/>
      <c r="E62" s="103"/>
      <c r="F62" s="103"/>
      <c r="G62" s="103"/>
      <c r="H62" s="103"/>
      <c r="I62" s="104"/>
      <c r="J62" s="9"/>
    </row>
    <row r="63" spans="1:10" s="10" customFormat="1" ht="52.5" customHeight="1" x14ac:dyDescent="0.2">
      <c r="A63" s="11">
        <v>1</v>
      </c>
      <c r="B63" s="24" t="s">
        <v>98</v>
      </c>
      <c r="C63" s="13">
        <v>87000</v>
      </c>
      <c r="D63" s="17">
        <v>86725</v>
      </c>
      <c r="E63" s="17">
        <v>86725</v>
      </c>
      <c r="F63" s="13">
        <f t="shared" si="4"/>
        <v>275</v>
      </c>
      <c r="G63" s="1" t="s">
        <v>3</v>
      </c>
      <c r="H63" s="15"/>
      <c r="I63" s="25"/>
      <c r="J63" s="9" t="s">
        <v>63</v>
      </c>
    </row>
    <row r="64" spans="1:10" s="10" customFormat="1" ht="48" x14ac:dyDescent="0.2">
      <c r="A64" s="11">
        <v>2</v>
      </c>
      <c r="B64" s="25" t="s">
        <v>99</v>
      </c>
      <c r="C64" s="13">
        <v>510000</v>
      </c>
      <c r="D64" s="17">
        <v>509910</v>
      </c>
      <c r="E64" s="17">
        <v>509910</v>
      </c>
      <c r="F64" s="13">
        <f t="shared" si="4"/>
        <v>90</v>
      </c>
      <c r="G64" s="1" t="s">
        <v>3</v>
      </c>
      <c r="H64" s="15"/>
      <c r="I64" s="25"/>
      <c r="J64" s="9"/>
    </row>
    <row r="65" spans="1:13" s="10" customFormat="1" x14ac:dyDescent="0.2">
      <c r="A65" s="11">
        <v>3</v>
      </c>
      <c r="B65" s="24" t="s">
        <v>100</v>
      </c>
      <c r="C65" s="13">
        <v>8331000</v>
      </c>
      <c r="D65" s="17">
        <v>8330200</v>
      </c>
      <c r="E65" s="17">
        <v>8330200</v>
      </c>
      <c r="F65" s="13">
        <f t="shared" si="4"/>
        <v>800</v>
      </c>
      <c r="G65" s="1" t="s">
        <v>3</v>
      </c>
      <c r="H65" s="1"/>
      <c r="I65" s="25"/>
      <c r="J65" s="9" t="s">
        <v>63</v>
      </c>
    </row>
    <row r="66" spans="1:13" s="10" customFormat="1" ht="48" x14ac:dyDescent="0.2">
      <c r="A66" s="11">
        <v>4</v>
      </c>
      <c r="B66" s="24" t="s">
        <v>101</v>
      </c>
      <c r="C66" s="13">
        <v>350000</v>
      </c>
      <c r="D66" s="17">
        <v>349968</v>
      </c>
      <c r="E66" s="17">
        <v>349968</v>
      </c>
      <c r="F66" s="13">
        <f t="shared" si="4"/>
        <v>32</v>
      </c>
      <c r="G66" s="1" t="s">
        <v>3</v>
      </c>
      <c r="H66" s="1"/>
      <c r="I66" s="1"/>
      <c r="J66" s="9"/>
    </row>
    <row r="67" spans="1:13" s="10" customFormat="1" x14ac:dyDescent="0.2">
      <c r="A67" s="11">
        <v>5</v>
      </c>
      <c r="B67" s="24" t="s">
        <v>102</v>
      </c>
      <c r="C67" s="13">
        <v>1082300</v>
      </c>
      <c r="D67" s="17">
        <v>1003458.18</v>
      </c>
      <c r="E67" s="17">
        <v>1003458.18</v>
      </c>
      <c r="F67" s="13">
        <f t="shared" si="4"/>
        <v>78841.819999999949</v>
      </c>
      <c r="G67" s="1" t="s">
        <v>3</v>
      </c>
      <c r="H67" s="1"/>
      <c r="I67" s="1"/>
      <c r="J67" s="9" t="s">
        <v>63</v>
      </c>
    </row>
    <row r="68" spans="1:13" s="10" customFormat="1" ht="48" x14ac:dyDescent="0.2">
      <c r="A68" s="11">
        <v>6</v>
      </c>
      <c r="B68" s="24" t="s">
        <v>187</v>
      </c>
      <c r="C68" s="13">
        <v>450300</v>
      </c>
      <c r="D68" s="17">
        <v>405262</v>
      </c>
      <c r="E68" s="17">
        <v>405262</v>
      </c>
      <c r="F68" s="13">
        <f t="shared" si="4"/>
        <v>45038</v>
      </c>
      <c r="G68" s="1" t="s">
        <v>3</v>
      </c>
      <c r="H68" s="1"/>
      <c r="I68" s="24"/>
      <c r="J68" s="9" t="s">
        <v>63</v>
      </c>
    </row>
    <row r="69" spans="1:13" s="10" customFormat="1" ht="48" x14ac:dyDescent="0.2">
      <c r="A69" s="11">
        <v>7</v>
      </c>
      <c r="B69" s="24" t="s">
        <v>31</v>
      </c>
      <c r="C69" s="13">
        <v>150000</v>
      </c>
      <c r="D69" s="17">
        <v>149003</v>
      </c>
      <c r="E69" s="17">
        <v>149003</v>
      </c>
      <c r="F69" s="13">
        <f t="shared" si="4"/>
        <v>997</v>
      </c>
      <c r="G69" s="1" t="s">
        <v>3</v>
      </c>
      <c r="H69" s="1"/>
      <c r="I69" s="24"/>
      <c r="J69" s="9"/>
    </row>
    <row r="70" spans="1:13" s="10" customFormat="1" x14ac:dyDescent="0.2">
      <c r="A70" s="11">
        <v>8</v>
      </c>
      <c r="B70" s="24" t="s">
        <v>103</v>
      </c>
      <c r="C70" s="13">
        <v>42600</v>
      </c>
      <c r="D70" s="17">
        <v>40415</v>
      </c>
      <c r="E70" s="17">
        <v>40415</v>
      </c>
      <c r="F70" s="13">
        <f t="shared" si="4"/>
        <v>2185</v>
      </c>
      <c r="G70" s="1" t="s">
        <v>3</v>
      </c>
      <c r="H70" s="1"/>
      <c r="I70" s="24"/>
      <c r="J70" s="9" t="s">
        <v>63</v>
      </c>
    </row>
    <row r="71" spans="1:13" s="10" customFormat="1" x14ac:dyDescent="0.2">
      <c r="A71" s="11">
        <v>9</v>
      </c>
      <c r="B71" s="24" t="s">
        <v>104</v>
      </c>
      <c r="C71" s="13">
        <v>30000</v>
      </c>
      <c r="D71" s="17">
        <v>29586</v>
      </c>
      <c r="E71" s="17">
        <v>29586</v>
      </c>
      <c r="F71" s="13">
        <f t="shared" si="4"/>
        <v>414</v>
      </c>
      <c r="G71" s="1" t="s">
        <v>3</v>
      </c>
      <c r="H71" s="1"/>
      <c r="I71" s="1"/>
      <c r="J71" s="9"/>
    </row>
    <row r="72" spans="1:13" s="10" customFormat="1" x14ac:dyDescent="0.2">
      <c r="A72" s="11">
        <v>10</v>
      </c>
      <c r="B72" s="24" t="s">
        <v>105</v>
      </c>
      <c r="C72" s="13">
        <v>50000</v>
      </c>
      <c r="D72" s="17">
        <v>49630</v>
      </c>
      <c r="E72" s="17">
        <v>49630</v>
      </c>
      <c r="F72" s="13">
        <f t="shared" si="4"/>
        <v>370</v>
      </c>
      <c r="G72" s="1" t="s">
        <v>3</v>
      </c>
      <c r="H72" s="15"/>
      <c r="I72" s="1"/>
      <c r="J72" s="9"/>
    </row>
    <row r="73" spans="1:13" s="10" customFormat="1" ht="48" x14ac:dyDescent="0.2">
      <c r="A73" s="11">
        <v>11</v>
      </c>
      <c r="B73" s="24" t="s">
        <v>152</v>
      </c>
      <c r="C73" s="13">
        <v>610000</v>
      </c>
      <c r="D73" s="17">
        <v>610000</v>
      </c>
      <c r="E73" s="17">
        <v>0</v>
      </c>
      <c r="F73" s="34">
        <f t="shared" si="4"/>
        <v>0</v>
      </c>
      <c r="G73" s="24"/>
      <c r="H73" s="1" t="s">
        <v>3</v>
      </c>
      <c r="I73" s="1"/>
      <c r="J73" s="55" t="s">
        <v>54</v>
      </c>
    </row>
    <row r="74" spans="1:13" s="10" customFormat="1" x14ac:dyDescent="0.2">
      <c r="A74" s="11">
        <v>12</v>
      </c>
      <c r="B74" s="24" t="s">
        <v>106</v>
      </c>
      <c r="C74" s="13">
        <v>2386200</v>
      </c>
      <c r="D74" s="17">
        <v>2386117</v>
      </c>
      <c r="E74" s="17">
        <v>2386117</v>
      </c>
      <c r="F74" s="13">
        <f t="shared" si="4"/>
        <v>83</v>
      </c>
      <c r="G74" s="1" t="s">
        <v>3</v>
      </c>
      <c r="H74" s="1"/>
      <c r="I74" s="24"/>
      <c r="J74" s="9" t="s">
        <v>63</v>
      </c>
    </row>
    <row r="75" spans="1:13" s="10" customFormat="1" x14ac:dyDescent="0.2">
      <c r="A75" s="11">
        <v>13</v>
      </c>
      <c r="B75" s="24" t="s">
        <v>107</v>
      </c>
      <c r="C75" s="13">
        <v>608200</v>
      </c>
      <c r="D75" s="17">
        <v>608169</v>
      </c>
      <c r="E75" s="17">
        <v>608169</v>
      </c>
      <c r="F75" s="13">
        <f t="shared" si="4"/>
        <v>31</v>
      </c>
      <c r="G75" s="1" t="s">
        <v>3</v>
      </c>
      <c r="H75" s="1"/>
      <c r="I75" s="24"/>
      <c r="J75" s="9" t="s">
        <v>63</v>
      </c>
    </row>
    <row r="76" spans="1:13" s="10" customFormat="1" x14ac:dyDescent="0.2">
      <c r="A76" s="11">
        <v>14</v>
      </c>
      <c r="B76" s="24" t="s">
        <v>108</v>
      </c>
      <c r="C76" s="13">
        <v>800000</v>
      </c>
      <c r="D76" s="17">
        <v>799832</v>
      </c>
      <c r="E76" s="17">
        <v>799832</v>
      </c>
      <c r="F76" s="13">
        <f t="shared" si="4"/>
        <v>168</v>
      </c>
      <c r="G76" s="1" t="s">
        <v>3</v>
      </c>
      <c r="H76" s="1"/>
      <c r="I76" s="24"/>
      <c r="J76" s="9"/>
    </row>
    <row r="77" spans="1:13" s="10" customFormat="1" x14ac:dyDescent="0.2">
      <c r="A77" s="11">
        <v>15</v>
      </c>
      <c r="B77" s="24" t="s">
        <v>109</v>
      </c>
      <c r="C77" s="13">
        <v>100000</v>
      </c>
      <c r="D77" s="17">
        <v>96851</v>
      </c>
      <c r="E77" s="17">
        <v>96851</v>
      </c>
      <c r="F77" s="13">
        <f t="shared" si="4"/>
        <v>3149</v>
      </c>
      <c r="G77" s="35" t="s">
        <v>3</v>
      </c>
      <c r="H77" s="15"/>
      <c r="I77" s="24"/>
      <c r="J77" s="9"/>
    </row>
    <row r="78" spans="1:13" s="10" customFormat="1" x14ac:dyDescent="0.2">
      <c r="A78" s="11">
        <v>16</v>
      </c>
      <c r="B78" s="24" t="s">
        <v>110</v>
      </c>
      <c r="C78" s="13">
        <v>702100</v>
      </c>
      <c r="D78" s="17">
        <v>702055</v>
      </c>
      <c r="E78" s="17">
        <v>702055</v>
      </c>
      <c r="F78" s="13">
        <f t="shared" si="4"/>
        <v>45</v>
      </c>
      <c r="G78" s="35" t="s">
        <v>3</v>
      </c>
      <c r="H78" s="35"/>
      <c r="I78" s="35"/>
      <c r="J78" s="132" t="s">
        <v>62</v>
      </c>
      <c r="K78" s="133"/>
      <c r="L78" s="133"/>
      <c r="M78" s="133"/>
    </row>
    <row r="79" spans="1:13" s="10" customFormat="1" x14ac:dyDescent="0.2">
      <c r="A79" s="11">
        <v>17</v>
      </c>
      <c r="B79" s="42" t="s">
        <v>111</v>
      </c>
      <c r="C79" s="43">
        <v>400000</v>
      </c>
      <c r="D79" s="17">
        <v>400000</v>
      </c>
      <c r="E79" s="17">
        <v>400000</v>
      </c>
      <c r="F79" s="34">
        <f t="shared" si="4"/>
        <v>0</v>
      </c>
      <c r="G79" s="35" t="s">
        <v>3</v>
      </c>
      <c r="H79" s="15"/>
      <c r="I79" s="24"/>
      <c r="J79" s="9"/>
    </row>
    <row r="80" spans="1:13" s="10" customFormat="1" x14ac:dyDescent="0.2">
      <c r="A80" s="11">
        <v>18</v>
      </c>
      <c r="B80" s="24" t="s">
        <v>112</v>
      </c>
      <c r="C80" s="13">
        <v>67800</v>
      </c>
      <c r="D80" s="17">
        <v>67742</v>
      </c>
      <c r="E80" s="17">
        <v>67742</v>
      </c>
      <c r="F80" s="13">
        <f t="shared" si="4"/>
        <v>58</v>
      </c>
      <c r="G80" s="35" t="s">
        <v>3</v>
      </c>
      <c r="H80" s="36"/>
      <c r="I80" s="15"/>
      <c r="J80" s="9" t="s">
        <v>63</v>
      </c>
    </row>
    <row r="81" spans="1:14" s="10" customFormat="1" ht="22.5" customHeight="1" x14ac:dyDescent="0.2">
      <c r="A81" s="11">
        <v>19</v>
      </c>
      <c r="B81" s="24" t="s">
        <v>113</v>
      </c>
      <c r="C81" s="13">
        <v>200000</v>
      </c>
      <c r="D81" s="17">
        <v>200000</v>
      </c>
      <c r="E81" s="17">
        <v>200000</v>
      </c>
      <c r="F81" s="34">
        <f t="shared" si="4"/>
        <v>0</v>
      </c>
      <c r="G81" s="35" t="s">
        <v>3</v>
      </c>
      <c r="H81" s="15"/>
      <c r="I81" s="24"/>
      <c r="J81" s="9"/>
    </row>
    <row r="82" spans="1:14" s="10" customFormat="1" x14ac:dyDescent="0.2">
      <c r="A82" s="102" t="s">
        <v>39</v>
      </c>
      <c r="B82" s="103"/>
      <c r="C82" s="103"/>
      <c r="D82" s="103"/>
      <c r="E82" s="103"/>
      <c r="F82" s="103"/>
      <c r="G82" s="103"/>
      <c r="H82" s="103"/>
      <c r="I82" s="104"/>
      <c r="J82" s="9"/>
    </row>
    <row r="83" spans="1:14" s="10" customFormat="1" ht="48" x14ac:dyDescent="0.2">
      <c r="A83" s="11">
        <v>20</v>
      </c>
      <c r="B83" s="24" t="s">
        <v>114</v>
      </c>
      <c r="C83" s="13">
        <v>125000</v>
      </c>
      <c r="D83" s="17">
        <v>125000</v>
      </c>
      <c r="E83" s="17">
        <v>125000</v>
      </c>
      <c r="F83" s="34">
        <f t="shared" si="4"/>
        <v>0</v>
      </c>
      <c r="G83" s="35" t="s">
        <v>3</v>
      </c>
      <c r="H83" s="15"/>
      <c r="I83" s="24"/>
      <c r="J83" s="9"/>
    </row>
    <row r="84" spans="1:14" s="10" customFormat="1" x14ac:dyDescent="0.2">
      <c r="A84" s="11">
        <v>21</v>
      </c>
      <c r="B84" s="24" t="s">
        <v>115</v>
      </c>
      <c r="C84" s="13">
        <v>17000</v>
      </c>
      <c r="D84" s="17">
        <v>16930</v>
      </c>
      <c r="E84" s="17">
        <v>16930</v>
      </c>
      <c r="F84" s="13">
        <f t="shared" si="4"/>
        <v>70</v>
      </c>
      <c r="G84" s="35" t="s">
        <v>3</v>
      </c>
      <c r="H84" s="35"/>
      <c r="I84" s="24"/>
      <c r="J84" s="9"/>
    </row>
    <row r="85" spans="1:14" s="10" customFormat="1" ht="48" x14ac:dyDescent="0.2">
      <c r="A85" s="11">
        <v>22</v>
      </c>
      <c r="B85" s="24" t="s">
        <v>153</v>
      </c>
      <c r="C85" s="13">
        <v>600000</v>
      </c>
      <c r="D85" s="17">
        <v>600000</v>
      </c>
      <c r="E85" s="17">
        <v>600000</v>
      </c>
      <c r="F85" s="34">
        <f t="shared" si="4"/>
        <v>0</v>
      </c>
      <c r="G85" s="35" t="s">
        <v>3</v>
      </c>
      <c r="H85" s="15"/>
      <c r="I85" s="24"/>
      <c r="J85" s="9"/>
    </row>
    <row r="86" spans="1:14" s="10" customFormat="1" x14ac:dyDescent="0.2">
      <c r="A86" s="11">
        <v>23</v>
      </c>
      <c r="B86" s="24" t="s">
        <v>116</v>
      </c>
      <c r="C86" s="13">
        <v>50000</v>
      </c>
      <c r="D86" s="17">
        <v>49177</v>
      </c>
      <c r="E86" s="17">
        <v>49177</v>
      </c>
      <c r="F86" s="13">
        <f t="shared" si="4"/>
        <v>823</v>
      </c>
      <c r="G86" s="35" t="s">
        <v>3</v>
      </c>
      <c r="H86" s="15"/>
      <c r="I86" s="35"/>
      <c r="J86" s="9"/>
    </row>
    <row r="87" spans="1:14" s="10" customFormat="1" ht="48" x14ac:dyDescent="0.2">
      <c r="A87" s="11">
        <v>24</v>
      </c>
      <c r="B87" s="24" t="s">
        <v>117</v>
      </c>
      <c r="C87" s="13">
        <v>1200000</v>
      </c>
      <c r="D87" s="17">
        <v>1200000</v>
      </c>
      <c r="E87" s="17">
        <v>1200000</v>
      </c>
      <c r="F87" s="34">
        <f t="shared" si="4"/>
        <v>0</v>
      </c>
      <c r="G87" s="35" t="s">
        <v>3</v>
      </c>
      <c r="H87" s="35"/>
      <c r="I87" s="24"/>
      <c r="J87" s="9"/>
    </row>
    <row r="88" spans="1:14" s="10" customFormat="1" x14ac:dyDescent="0.2">
      <c r="A88" s="11">
        <v>25</v>
      </c>
      <c r="B88" s="24" t="s">
        <v>118</v>
      </c>
      <c r="C88" s="13">
        <v>1200000</v>
      </c>
      <c r="D88" s="17">
        <v>1200000</v>
      </c>
      <c r="E88" s="17">
        <v>1200000</v>
      </c>
      <c r="F88" s="34">
        <f t="shared" si="4"/>
        <v>0</v>
      </c>
      <c r="G88" s="35" t="s">
        <v>3</v>
      </c>
      <c r="H88" s="35"/>
      <c r="I88" s="24"/>
      <c r="J88" s="9"/>
    </row>
    <row r="89" spans="1:14" s="10" customFormat="1" x14ac:dyDescent="0.2">
      <c r="A89" s="11">
        <v>26</v>
      </c>
      <c r="B89" s="24" t="s">
        <v>119</v>
      </c>
      <c r="C89" s="13">
        <v>300000</v>
      </c>
      <c r="D89" s="17">
        <v>300000</v>
      </c>
      <c r="E89" s="17">
        <v>300000</v>
      </c>
      <c r="F89" s="34">
        <f t="shared" si="4"/>
        <v>0</v>
      </c>
      <c r="G89" s="35" t="s">
        <v>3</v>
      </c>
      <c r="H89" s="15"/>
      <c r="I89" s="35"/>
      <c r="J89" s="9"/>
    </row>
    <row r="90" spans="1:14" s="10" customFormat="1" x14ac:dyDescent="0.2">
      <c r="A90" s="11">
        <v>27</v>
      </c>
      <c r="B90" s="24" t="s">
        <v>120</v>
      </c>
      <c r="C90" s="13">
        <v>300000</v>
      </c>
      <c r="D90" s="17">
        <v>298001.55</v>
      </c>
      <c r="E90" s="17">
        <v>298001.55</v>
      </c>
      <c r="F90" s="13">
        <f t="shared" si="4"/>
        <v>1998.4500000000116</v>
      </c>
      <c r="G90" s="35" t="s">
        <v>3</v>
      </c>
      <c r="H90" s="15"/>
      <c r="I90" s="42"/>
      <c r="J90" s="9"/>
    </row>
    <row r="91" spans="1:14" s="10" customFormat="1" x14ac:dyDescent="0.2">
      <c r="A91" s="11">
        <v>28</v>
      </c>
      <c r="B91" s="24" t="s">
        <v>121</v>
      </c>
      <c r="C91" s="13">
        <v>270000</v>
      </c>
      <c r="D91" s="17">
        <v>269827</v>
      </c>
      <c r="E91" s="17">
        <v>269827</v>
      </c>
      <c r="F91" s="13">
        <f t="shared" si="4"/>
        <v>173</v>
      </c>
      <c r="G91" s="35" t="s">
        <v>3</v>
      </c>
      <c r="H91" s="35"/>
      <c r="I91" s="24"/>
      <c r="J91" s="132" t="s">
        <v>60</v>
      </c>
      <c r="K91" s="133"/>
      <c r="L91" s="133"/>
      <c r="M91" s="133"/>
      <c r="N91" s="133"/>
    </row>
    <row r="92" spans="1:14" s="10" customFormat="1" x14ac:dyDescent="0.2">
      <c r="A92" s="11">
        <v>29</v>
      </c>
      <c r="B92" s="24" t="s">
        <v>122</v>
      </c>
      <c r="C92" s="13">
        <v>400000</v>
      </c>
      <c r="D92" s="17">
        <v>400000</v>
      </c>
      <c r="E92" s="17">
        <v>400000</v>
      </c>
      <c r="F92" s="34">
        <f t="shared" si="4"/>
        <v>0</v>
      </c>
      <c r="G92" s="35" t="s">
        <v>3</v>
      </c>
      <c r="H92" s="15"/>
      <c r="I92" s="24"/>
      <c r="J92" s="9"/>
    </row>
    <row r="93" spans="1:14" s="10" customFormat="1" x14ac:dyDescent="0.2">
      <c r="A93" s="11">
        <v>30</v>
      </c>
      <c r="B93" s="24" t="s">
        <v>123</v>
      </c>
      <c r="C93" s="13">
        <v>2962300</v>
      </c>
      <c r="D93" s="17">
        <v>2962266.51</v>
      </c>
      <c r="E93" s="17">
        <v>2962266.51</v>
      </c>
      <c r="F93" s="13">
        <f t="shared" si="4"/>
        <v>33.490000000223517</v>
      </c>
      <c r="G93" s="35" t="s">
        <v>3</v>
      </c>
      <c r="H93" s="15"/>
      <c r="I93" s="24"/>
      <c r="J93" s="9" t="s">
        <v>63</v>
      </c>
    </row>
    <row r="94" spans="1:14" s="10" customFormat="1" x14ac:dyDescent="0.2">
      <c r="A94" s="11">
        <v>31</v>
      </c>
      <c r="B94" s="24" t="s">
        <v>124</v>
      </c>
      <c r="C94" s="13">
        <v>1800000</v>
      </c>
      <c r="D94" s="17">
        <v>1793075</v>
      </c>
      <c r="E94" s="17">
        <v>1793075</v>
      </c>
      <c r="F94" s="13">
        <f t="shared" si="4"/>
        <v>6925</v>
      </c>
      <c r="G94" s="35" t="s">
        <v>3</v>
      </c>
      <c r="H94" s="15"/>
      <c r="I94" s="24"/>
      <c r="J94" s="9"/>
    </row>
    <row r="95" spans="1:14" s="10" customFormat="1" ht="48" x14ac:dyDescent="0.2">
      <c r="A95" s="11">
        <v>32</v>
      </c>
      <c r="B95" s="24" t="s">
        <v>188</v>
      </c>
      <c r="C95" s="13">
        <v>70000</v>
      </c>
      <c r="D95" s="17">
        <v>70000</v>
      </c>
      <c r="E95" s="17">
        <v>70000</v>
      </c>
      <c r="F95" s="34">
        <f t="shared" si="4"/>
        <v>0</v>
      </c>
      <c r="G95" s="35" t="s">
        <v>3</v>
      </c>
      <c r="H95" s="15"/>
      <c r="I95" s="24"/>
      <c r="J95" s="9"/>
    </row>
    <row r="96" spans="1:14" s="10" customFormat="1" x14ac:dyDescent="0.2">
      <c r="A96" s="11">
        <v>33</v>
      </c>
      <c r="B96" s="24" t="s">
        <v>125</v>
      </c>
      <c r="C96" s="13">
        <v>386000</v>
      </c>
      <c r="D96" s="17">
        <v>385942</v>
      </c>
      <c r="E96" s="17">
        <v>385942</v>
      </c>
      <c r="F96" s="13">
        <f t="shared" si="4"/>
        <v>58</v>
      </c>
      <c r="G96" s="35" t="s">
        <v>3</v>
      </c>
      <c r="H96" s="35"/>
      <c r="I96" s="35"/>
      <c r="J96" s="9" t="s">
        <v>63</v>
      </c>
    </row>
    <row r="97" spans="1:10" s="10" customFormat="1" x14ac:dyDescent="0.2">
      <c r="A97" s="102" t="s">
        <v>45</v>
      </c>
      <c r="B97" s="103"/>
      <c r="C97" s="103"/>
      <c r="D97" s="103"/>
      <c r="E97" s="103"/>
      <c r="F97" s="103"/>
      <c r="G97" s="103"/>
      <c r="H97" s="103"/>
      <c r="I97" s="104"/>
      <c r="J97" s="9"/>
    </row>
    <row r="98" spans="1:10" s="10" customFormat="1" x14ac:dyDescent="0.2">
      <c r="A98" s="11">
        <v>34</v>
      </c>
      <c r="B98" s="21" t="s">
        <v>126</v>
      </c>
      <c r="C98" s="13">
        <v>150000</v>
      </c>
      <c r="D98" s="17">
        <v>149500</v>
      </c>
      <c r="E98" s="17">
        <v>149500</v>
      </c>
      <c r="F98" s="13">
        <f t="shared" si="4"/>
        <v>500</v>
      </c>
      <c r="G98" s="35" t="s">
        <v>3</v>
      </c>
      <c r="H98" s="35"/>
      <c r="I98" s="35"/>
      <c r="J98" s="9"/>
    </row>
    <row r="99" spans="1:10" s="10" customFormat="1" ht="48" x14ac:dyDescent="0.2">
      <c r="A99" s="11">
        <v>35</v>
      </c>
      <c r="B99" s="21" t="s">
        <v>189</v>
      </c>
      <c r="C99" s="13">
        <v>250000</v>
      </c>
      <c r="D99" s="17">
        <v>248480</v>
      </c>
      <c r="E99" s="17">
        <v>248480</v>
      </c>
      <c r="F99" s="13">
        <f t="shared" si="4"/>
        <v>1520</v>
      </c>
      <c r="G99" s="35" t="s">
        <v>3</v>
      </c>
      <c r="H99" s="35"/>
      <c r="I99" s="35"/>
      <c r="J99" s="9"/>
    </row>
    <row r="100" spans="1:10" s="10" customFormat="1" ht="48" x14ac:dyDescent="0.55000000000000004">
      <c r="A100" s="11">
        <v>36</v>
      </c>
      <c r="B100" s="44" t="s">
        <v>190</v>
      </c>
      <c r="C100" s="13">
        <v>198300</v>
      </c>
      <c r="D100" s="17">
        <v>187866</v>
      </c>
      <c r="E100" s="17">
        <v>187866</v>
      </c>
      <c r="F100" s="13">
        <f t="shared" si="4"/>
        <v>10434</v>
      </c>
      <c r="G100" s="35" t="s">
        <v>3</v>
      </c>
      <c r="H100" s="35"/>
      <c r="I100" s="35"/>
      <c r="J100" s="9"/>
    </row>
    <row r="101" spans="1:10" s="10" customFormat="1" x14ac:dyDescent="0.55000000000000004">
      <c r="A101" s="11">
        <v>37</v>
      </c>
      <c r="B101" s="45" t="s">
        <v>127</v>
      </c>
      <c r="C101" s="13">
        <v>104200</v>
      </c>
      <c r="D101" s="17">
        <v>104176</v>
      </c>
      <c r="E101" s="17">
        <v>104176</v>
      </c>
      <c r="F101" s="13">
        <f t="shared" si="4"/>
        <v>24</v>
      </c>
      <c r="G101" s="35" t="s">
        <v>3</v>
      </c>
      <c r="H101" s="35"/>
      <c r="I101" s="35"/>
      <c r="J101" s="9"/>
    </row>
    <row r="102" spans="1:10" s="10" customFormat="1" x14ac:dyDescent="0.2">
      <c r="A102" s="11">
        <v>38</v>
      </c>
      <c r="B102" s="21" t="s">
        <v>128</v>
      </c>
      <c r="C102" s="13">
        <v>300000</v>
      </c>
      <c r="D102" s="17">
        <v>299600</v>
      </c>
      <c r="E102" s="17">
        <v>299600</v>
      </c>
      <c r="F102" s="13">
        <f t="shared" si="4"/>
        <v>400</v>
      </c>
      <c r="G102" s="35" t="s">
        <v>3</v>
      </c>
      <c r="H102" s="35"/>
      <c r="I102" s="35"/>
      <c r="J102" s="9"/>
    </row>
    <row r="103" spans="1:10" s="10" customFormat="1" ht="72" x14ac:dyDescent="0.2">
      <c r="A103" s="11">
        <v>39</v>
      </c>
      <c r="B103" s="21" t="s">
        <v>191</v>
      </c>
      <c r="C103" s="13">
        <v>1000000</v>
      </c>
      <c r="D103" s="17">
        <v>1000000</v>
      </c>
      <c r="E103" s="17"/>
      <c r="F103" s="34">
        <f t="shared" si="4"/>
        <v>0</v>
      </c>
      <c r="G103" s="35"/>
      <c r="H103" s="35" t="s">
        <v>3</v>
      </c>
      <c r="I103" s="35"/>
      <c r="J103" s="9"/>
    </row>
    <row r="104" spans="1:10" s="10" customFormat="1" ht="76.5" customHeight="1" x14ac:dyDescent="0.2">
      <c r="A104" s="11">
        <v>40</v>
      </c>
      <c r="B104" s="21" t="s">
        <v>154</v>
      </c>
      <c r="C104" s="13">
        <v>100000</v>
      </c>
      <c r="D104" s="17">
        <v>99410</v>
      </c>
      <c r="E104" s="17">
        <v>99410</v>
      </c>
      <c r="F104" s="13">
        <f t="shared" si="4"/>
        <v>590</v>
      </c>
      <c r="G104" s="35" t="s">
        <v>3</v>
      </c>
      <c r="H104" s="35"/>
      <c r="I104" s="35"/>
      <c r="J104" s="9"/>
    </row>
    <row r="105" spans="1:10" s="10" customFormat="1" x14ac:dyDescent="0.2">
      <c r="A105" s="11">
        <v>41</v>
      </c>
      <c r="B105" s="21" t="s">
        <v>129</v>
      </c>
      <c r="C105" s="13">
        <v>200000</v>
      </c>
      <c r="D105" s="17">
        <v>189796.65</v>
      </c>
      <c r="E105" s="17">
        <v>189796.65</v>
      </c>
      <c r="F105" s="13">
        <f t="shared" si="4"/>
        <v>10203.350000000006</v>
      </c>
      <c r="G105" s="35" t="s">
        <v>3</v>
      </c>
      <c r="H105" s="35"/>
      <c r="I105" s="35"/>
      <c r="J105" s="9"/>
    </row>
    <row r="106" spans="1:10" s="10" customFormat="1" ht="48" x14ac:dyDescent="0.2">
      <c r="A106" s="11">
        <v>42</v>
      </c>
      <c r="B106" s="21" t="s">
        <v>192</v>
      </c>
      <c r="C106" s="13">
        <v>80000</v>
      </c>
      <c r="D106" s="17">
        <v>79995</v>
      </c>
      <c r="E106" s="17">
        <v>79995</v>
      </c>
      <c r="F106" s="13">
        <f t="shared" si="4"/>
        <v>5</v>
      </c>
      <c r="G106" s="35" t="s">
        <v>3</v>
      </c>
      <c r="H106" s="35"/>
      <c r="I106" s="35"/>
      <c r="J106" s="9"/>
    </row>
    <row r="107" spans="1:10" s="10" customFormat="1" x14ac:dyDescent="0.2">
      <c r="A107" s="11">
        <v>43</v>
      </c>
      <c r="B107" s="21" t="s">
        <v>130</v>
      </c>
      <c r="C107" s="13">
        <v>474000</v>
      </c>
      <c r="D107" s="17">
        <v>473725</v>
      </c>
      <c r="E107" s="17">
        <v>473725</v>
      </c>
      <c r="F107" s="13">
        <f t="shared" si="4"/>
        <v>275</v>
      </c>
      <c r="G107" s="35" t="s">
        <v>3</v>
      </c>
      <c r="H107" s="35"/>
      <c r="I107" s="35"/>
      <c r="J107" s="57" t="s">
        <v>65</v>
      </c>
    </row>
    <row r="108" spans="1:10" s="10" customFormat="1" x14ac:dyDescent="0.2">
      <c r="A108" s="11">
        <v>44</v>
      </c>
      <c r="B108" s="21" t="s">
        <v>131</v>
      </c>
      <c r="C108" s="13">
        <v>100000</v>
      </c>
      <c r="D108" s="17">
        <v>91368</v>
      </c>
      <c r="E108" s="17">
        <v>91368</v>
      </c>
      <c r="F108" s="13">
        <f t="shared" si="4"/>
        <v>8632</v>
      </c>
      <c r="G108" s="35" t="s">
        <v>3</v>
      </c>
      <c r="H108" s="35"/>
      <c r="I108" s="35"/>
      <c r="J108" s="9"/>
    </row>
    <row r="109" spans="1:10" s="10" customFormat="1" x14ac:dyDescent="0.55000000000000004">
      <c r="A109" s="11">
        <v>45</v>
      </c>
      <c r="B109" s="45" t="s">
        <v>132</v>
      </c>
      <c r="C109" s="13">
        <v>160000</v>
      </c>
      <c r="D109" s="17">
        <v>160000</v>
      </c>
      <c r="E109" s="17">
        <v>160000</v>
      </c>
      <c r="F109" s="34">
        <f t="shared" si="4"/>
        <v>0</v>
      </c>
      <c r="G109" s="35" t="s">
        <v>3</v>
      </c>
      <c r="H109" s="35"/>
      <c r="I109" s="35"/>
      <c r="J109" s="9"/>
    </row>
    <row r="110" spans="1:10" s="10" customFormat="1" ht="48" x14ac:dyDescent="0.2">
      <c r="A110" s="11">
        <v>46</v>
      </c>
      <c r="B110" s="21" t="s">
        <v>155</v>
      </c>
      <c r="C110" s="13">
        <v>240000</v>
      </c>
      <c r="D110" s="17">
        <v>238953</v>
      </c>
      <c r="E110" s="17">
        <v>238953</v>
      </c>
      <c r="F110" s="13">
        <f t="shared" si="4"/>
        <v>1047</v>
      </c>
      <c r="G110" s="35" t="s">
        <v>3</v>
      </c>
      <c r="H110" s="35"/>
      <c r="I110" s="35"/>
      <c r="J110" s="9"/>
    </row>
    <row r="111" spans="1:10" s="10" customFormat="1" ht="24" customHeight="1" x14ac:dyDescent="0.2">
      <c r="A111" s="11">
        <v>47</v>
      </c>
      <c r="B111" s="63" t="s">
        <v>193</v>
      </c>
      <c r="C111" s="13">
        <v>160000</v>
      </c>
      <c r="D111" s="17">
        <v>157200</v>
      </c>
      <c r="E111" s="17">
        <v>157200</v>
      </c>
      <c r="F111" s="13">
        <f t="shared" si="4"/>
        <v>2800</v>
      </c>
      <c r="G111" s="35" t="s">
        <v>3</v>
      </c>
      <c r="H111" s="35"/>
      <c r="I111" s="35"/>
      <c r="J111" s="9"/>
    </row>
    <row r="112" spans="1:10" s="10" customFormat="1" x14ac:dyDescent="0.55000000000000004">
      <c r="A112" s="11">
        <v>48</v>
      </c>
      <c r="B112" s="48" t="s">
        <v>133</v>
      </c>
      <c r="C112" s="13">
        <v>70000</v>
      </c>
      <c r="D112" s="17">
        <v>68400</v>
      </c>
      <c r="E112" s="17">
        <v>68400</v>
      </c>
      <c r="F112" s="13">
        <f t="shared" si="4"/>
        <v>1600</v>
      </c>
      <c r="G112" s="35" t="s">
        <v>3</v>
      </c>
      <c r="H112" s="35"/>
      <c r="I112" s="35"/>
      <c r="J112" s="9"/>
    </row>
    <row r="113" spans="1:10" s="10" customFormat="1" x14ac:dyDescent="0.55000000000000004">
      <c r="A113" s="11">
        <v>49</v>
      </c>
      <c r="B113" s="48" t="s">
        <v>134</v>
      </c>
      <c r="C113" s="13">
        <v>100000</v>
      </c>
      <c r="D113" s="17">
        <v>100000</v>
      </c>
      <c r="E113" s="17">
        <v>100000</v>
      </c>
      <c r="F113" s="34">
        <f t="shared" si="4"/>
        <v>0</v>
      </c>
      <c r="G113" s="35" t="s">
        <v>3</v>
      </c>
      <c r="H113" s="35"/>
      <c r="I113" s="35"/>
      <c r="J113" s="9"/>
    </row>
    <row r="114" spans="1:10" s="10" customFormat="1" ht="48" x14ac:dyDescent="0.55000000000000004">
      <c r="A114" s="11">
        <v>50</v>
      </c>
      <c r="B114" s="48" t="s">
        <v>135</v>
      </c>
      <c r="C114" s="13">
        <v>30000</v>
      </c>
      <c r="D114" s="17">
        <v>30000</v>
      </c>
      <c r="E114" s="17">
        <v>30000</v>
      </c>
      <c r="F114" s="34">
        <f t="shared" si="4"/>
        <v>0</v>
      </c>
      <c r="G114" s="35" t="s">
        <v>3</v>
      </c>
      <c r="H114" s="35"/>
      <c r="I114" s="35"/>
      <c r="J114" s="9"/>
    </row>
    <row r="115" spans="1:10" s="10" customFormat="1" ht="96" x14ac:dyDescent="0.2">
      <c r="A115" s="11">
        <v>51</v>
      </c>
      <c r="B115" s="12" t="s">
        <v>194</v>
      </c>
      <c r="C115" s="47">
        <v>250000</v>
      </c>
      <c r="D115" s="17">
        <v>248170</v>
      </c>
      <c r="E115" s="17">
        <v>248170</v>
      </c>
      <c r="F115" s="13">
        <f t="shared" ref="F115:F119" si="9">C115-D115</f>
        <v>1830</v>
      </c>
      <c r="G115" s="35" t="s">
        <v>3</v>
      </c>
      <c r="H115" s="35"/>
      <c r="I115" s="35"/>
      <c r="J115" s="56" t="s">
        <v>56</v>
      </c>
    </row>
    <row r="116" spans="1:10" s="10" customFormat="1" x14ac:dyDescent="0.2">
      <c r="A116" s="102" t="s">
        <v>50</v>
      </c>
      <c r="B116" s="103"/>
      <c r="C116" s="103"/>
      <c r="D116" s="103"/>
      <c r="E116" s="103"/>
      <c r="F116" s="103"/>
      <c r="G116" s="103"/>
      <c r="H116" s="103"/>
      <c r="I116" s="104"/>
      <c r="J116" s="9"/>
    </row>
    <row r="117" spans="1:10" s="10" customFormat="1" ht="72" x14ac:dyDescent="0.2">
      <c r="A117" s="11">
        <v>52</v>
      </c>
      <c r="B117" s="46" t="s">
        <v>195</v>
      </c>
      <c r="C117" s="53">
        <v>200000</v>
      </c>
      <c r="D117" s="17">
        <v>199997</v>
      </c>
      <c r="E117" s="17">
        <v>199997</v>
      </c>
      <c r="F117" s="13">
        <f t="shared" si="9"/>
        <v>3</v>
      </c>
      <c r="G117" s="35" t="s">
        <v>3</v>
      </c>
      <c r="H117" s="35"/>
      <c r="I117" s="35"/>
      <c r="J117" s="9"/>
    </row>
    <row r="118" spans="1:10" s="10" customFormat="1" x14ac:dyDescent="0.2">
      <c r="A118" s="11">
        <v>53</v>
      </c>
      <c r="B118" s="46" t="s">
        <v>51</v>
      </c>
      <c r="C118" s="53">
        <v>500000</v>
      </c>
      <c r="D118" s="17">
        <v>499909</v>
      </c>
      <c r="E118" s="17">
        <v>499909</v>
      </c>
      <c r="F118" s="13">
        <f t="shared" si="9"/>
        <v>91</v>
      </c>
      <c r="G118" s="35" t="s">
        <v>3</v>
      </c>
      <c r="H118" s="35"/>
      <c r="I118" s="35"/>
      <c r="J118" s="9"/>
    </row>
    <row r="119" spans="1:10" s="10" customFormat="1" ht="95.25" customHeight="1" x14ac:dyDescent="0.2">
      <c r="A119" s="11">
        <v>54</v>
      </c>
      <c r="B119" s="12" t="s">
        <v>210</v>
      </c>
      <c r="C119" s="53">
        <v>120000</v>
      </c>
      <c r="D119" s="17">
        <v>119999</v>
      </c>
      <c r="E119" s="17">
        <v>119999</v>
      </c>
      <c r="F119" s="13">
        <f t="shared" si="9"/>
        <v>1</v>
      </c>
      <c r="G119" s="35" t="s">
        <v>3</v>
      </c>
      <c r="H119" s="35"/>
      <c r="I119" s="35"/>
      <c r="J119" s="56" t="s">
        <v>55</v>
      </c>
    </row>
    <row r="120" spans="1:10" s="10" customFormat="1" x14ac:dyDescent="0.2">
      <c r="A120" s="11">
        <v>55</v>
      </c>
      <c r="B120" s="46" t="s">
        <v>52</v>
      </c>
      <c r="C120" s="53">
        <v>80000</v>
      </c>
      <c r="D120" s="17">
        <v>80000</v>
      </c>
      <c r="E120" s="17">
        <v>80000</v>
      </c>
      <c r="F120" s="34">
        <f t="shared" si="4"/>
        <v>0</v>
      </c>
      <c r="G120" s="35" t="s">
        <v>3</v>
      </c>
      <c r="H120" s="35"/>
      <c r="I120" s="35"/>
      <c r="J120" s="56"/>
    </row>
    <row r="121" spans="1:10" s="5" customFormat="1" ht="27" customHeight="1" x14ac:dyDescent="0.55000000000000004">
      <c r="A121" s="118" t="s">
        <v>150</v>
      </c>
      <c r="B121" s="118"/>
      <c r="C121" s="31">
        <f>SUM(C63:C120)</f>
        <v>31504300</v>
      </c>
      <c r="D121" s="31">
        <f>SUM(D63:D120)</f>
        <v>31321686.890000001</v>
      </c>
      <c r="E121" s="31">
        <f>SUM(E63:E120)</f>
        <v>29711686.890000001</v>
      </c>
      <c r="F121" s="31">
        <f>SUM(F63:F120)</f>
        <v>182613.11000000019</v>
      </c>
      <c r="G121" s="20">
        <v>53</v>
      </c>
      <c r="H121" s="20">
        <v>2</v>
      </c>
      <c r="I121" s="20" t="s">
        <v>73</v>
      </c>
    </row>
    <row r="122" spans="1:10" s="5" customFormat="1" ht="27" customHeight="1" x14ac:dyDescent="0.55000000000000004">
      <c r="A122" s="119" t="s">
        <v>35</v>
      </c>
      <c r="B122" s="119"/>
      <c r="C122" s="119"/>
      <c r="D122" s="119"/>
      <c r="E122" s="119"/>
      <c r="F122" s="119"/>
      <c r="G122" s="119"/>
      <c r="H122" s="119"/>
      <c r="I122" s="119"/>
    </row>
    <row r="123" spans="1:10" s="5" customFormat="1" ht="27" customHeight="1" x14ac:dyDescent="0.55000000000000004">
      <c r="A123" s="102" t="s">
        <v>38</v>
      </c>
      <c r="B123" s="103"/>
      <c r="C123" s="103"/>
      <c r="D123" s="103"/>
      <c r="E123" s="103"/>
      <c r="F123" s="103"/>
      <c r="G123" s="103"/>
      <c r="H123" s="103"/>
      <c r="I123" s="104"/>
    </row>
    <row r="124" spans="1:10" s="5" customFormat="1" x14ac:dyDescent="0.55000000000000004">
      <c r="A124" s="11">
        <v>1</v>
      </c>
      <c r="B124" s="24" t="s">
        <v>136</v>
      </c>
      <c r="C124" s="17">
        <v>8360</v>
      </c>
      <c r="D124" s="32">
        <v>8340</v>
      </c>
      <c r="E124" s="32">
        <v>8340</v>
      </c>
      <c r="F124" s="13">
        <f t="shared" si="4"/>
        <v>20</v>
      </c>
      <c r="G124" s="35" t="s">
        <v>3</v>
      </c>
      <c r="H124" s="35"/>
      <c r="I124" s="24"/>
      <c r="J124" s="9" t="s">
        <v>63</v>
      </c>
    </row>
    <row r="125" spans="1:10" s="5" customFormat="1" ht="24.75" customHeight="1" x14ac:dyDescent="0.55000000000000004">
      <c r="A125" s="11">
        <v>2</v>
      </c>
      <c r="B125" s="24" t="s">
        <v>137</v>
      </c>
      <c r="C125" s="17">
        <v>200000</v>
      </c>
      <c r="D125" s="17">
        <v>196910</v>
      </c>
      <c r="E125" s="17">
        <v>196910</v>
      </c>
      <c r="F125" s="13">
        <f t="shared" si="4"/>
        <v>3090</v>
      </c>
      <c r="G125" s="35" t="s">
        <v>3</v>
      </c>
      <c r="H125" s="35"/>
      <c r="I125" s="28"/>
    </row>
    <row r="126" spans="1:10" s="5" customFormat="1" x14ac:dyDescent="0.55000000000000004">
      <c r="A126" s="102" t="s">
        <v>39</v>
      </c>
      <c r="B126" s="103"/>
      <c r="C126" s="103"/>
      <c r="D126" s="103"/>
      <c r="E126" s="103"/>
      <c r="F126" s="103"/>
      <c r="G126" s="103"/>
      <c r="H126" s="103"/>
      <c r="I126" s="104"/>
    </row>
    <row r="127" spans="1:10" s="5" customFormat="1" x14ac:dyDescent="0.55000000000000004">
      <c r="A127" s="11">
        <v>3</v>
      </c>
      <c r="B127" s="24" t="s">
        <v>138</v>
      </c>
      <c r="C127" s="17">
        <v>265108</v>
      </c>
      <c r="D127" s="17">
        <v>257868</v>
      </c>
      <c r="E127" s="17">
        <v>257868</v>
      </c>
      <c r="F127" s="13">
        <f t="shared" si="4"/>
        <v>7240</v>
      </c>
      <c r="G127" s="35" t="s">
        <v>3</v>
      </c>
      <c r="H127" s="35"/>
      <c r="I127" s="35"/>
      <c r="J127" s="9" t="s">
        <v>63</v>
      </c>
    </row>
    <row r="128" spans="1:10" s="5" customFormat="1" x14ac:dyDescent="0.55000000000000004">
      <c r="A128" s="11">
        <v>4</v>
      </c>
      <c r="B128" s="24" t="s">
        <v>139</v>
      </c>
      <c r="C128" s="17">
        <v>402400</v>
      </c>
      <c r="D128" s="17">
        <v>391601</v>
      </c>
      <c r="E128" s="17">
        <v>391601</v>
      </c>
      <c r="F128" s="13">
        <f t="shared" ref="F128" si="10">C128-D128</f>
        <v>10799</v>
      </c>
      <c r="G128" s="35" t="s">
        <v>3</v>
      </c>
      <c r="H128" s="35"/>
      <c r="I128" s="28"/>
    </row>
    <row r="129" spans="1:10" s="5" customFormat="1" x14ac:dyDescent="0.55000000000000004">
      <c r="A129" s="83"/>
      <c r="B129" s="76"/>
      <c r="C129" s="62"/>
      <c r="D129" s="62"/>
      <c r="E129" s="62"/>
      <c r="F129" s="77"/>
      <c r="G129" s="84"/>
      <c r="H129" s="84"/>
      <c r="I129" s="85"/>
    </row>
    <row r="130" spans="1:10" s="5" customFormat="1" x14ac:dyDescent="0.55000000000000004">
      <c r="A130" s="83"/>
      <c r="B130" s="76"/>
      <c r="C130" s="62"/>
      <c r="D130" s="62"/>
      <c r="E130" s="62"/>
      <c r="F130" s="77"/>
      <c r="G130" s="84"/>
      <c r="H130" s="84"/>
      <c r="I130" s="85"/>
      <c r="J130" s="5" t="s">
        <v>217</v>
      </c>
    </row>
    <row r="131" spans="1:10" s="5" customFormat="1" x14ac:dyDescent="0.55000000000000004">
      <c r="A131" s="83"/>
      <c r="B131" s="76"/>
      <c r="C131" s="62"/>
      <c r="D131" s="62"/>
      <c r="E131" s="62"/>
      <c r="F131" s="77"/>
      <c r="G131" s="84"/>
      <c r="H131" s="84"/>
      <c r="I131" s="85"/>
    </row>
    <row r="132" spans="1:10" s="5" customFormat="1" x14ac:dyDescent="0.55000000000000004">
      <c r="A132" s="123" t="s">
        <v>45</v>
      </c>
      <c r="B132" s="123"/>
      <c r="C132" s="123"/>
      <c r="D132" s="123"/>
      <c r="E132" s="123"/>
      <c r="F132" s="123"/>
      <c r="G132" s="123"/>
      <c r="H132" s="123"/>
      <c r="I132" s="123"/>
    </row>
    <row r="133" spans="1:10" s="5" customFormat="1" ht="48" x14ac:dyDescent="0.55000000000000004">
      <c r="A133" s="11">
        <v>5</v>
      </c>
      <c r="B133" s="24" t="s">
        <v>47</v>
      </c>
      <c r="C133" s="17">
        <v>50000</v>
      </c>
      <c r="D133" s="17">
        <v>44450</v>
      </c>
      <c r="E133" s="17">
        <v>44450</v>
      </c>
      <c r="F133" s="13">
        <f t="shared" ref="F133" si="11">C133-D133</f>
        <v>5550</v>
      </c>
      <c r="G133" s="35" t="s">
        <v>3</v>
      </c>
      <c r="H133" s="35"/>
      <c r="I133" s="28"/>
    </row>
    <row r="134" spans="1:10" s="5" customFormat="1" ht="27" customHeight="1" x14ac:dyDescent="0.55000000000000004">
      <c r="A134" s="118" t="s">
        <v>48</v>
      </c>
      <c r="B134" s="118"/>
      <c r="C134" s="33">
        <f>SUM(C124:C133)</f>
        <v>925868</v>
      </c>
      <c r="D134" s="33">
        <f>SUM(D124:D133)</f>
        <v>899169</v>
      </c>
      <c r="E134" s="33">
        <f>SUM(E124:E133)</f>
        <v>899169</v>
      </c>
      <c r="F134" s="33">
        <f>SUM(F124:F133)</f>
        <v>26699</v>
      </c>
      <c r="G134" s="20">
        <v>5</v>
      </c>
      <c r="H134" s="20" t="s">
        <v>73</v>
      </c>
      <c r="I134" s="20" t="s">
        <v>73</v>
      </c>
    </row>
    <row r="135" spans="1:10" s="10" customFormat="1" ht="23.25" customHeight="1" x14ac:dyDescent="0.2">
      <c r="A135" s="120" t="s">
        <v>32</v>
      </c>
      <c r="B135" s="120"/>
      <c r="C135" s="120"/>
      <c r="D135" s="120"/>
      <c r="E135" s="120"/>
      <c r="F135" s="120"/>
      <c r="G135" s="120"/>
      <c r="H135" s="120"/>
      <c r="I135" s="120"/>
      <c r="J135" s="9"/>
    </row>
    <row r="136" spans="1:10" s="10" customFormat="1" x14ac:dyDescent="0.2">
      <c r="A136" s="102" t="s">
        <v>38</v>
      </c>
      <c r="B136" s="103"/>
      <c r="C136" s="103"/>
      <c r="D136" s="103"/>
      <c r="E136" s="103"/>
      <c r="F136" s="103"/>
      <c r="G136" s="103"/>
      <c r="H136" s="103"/>
      <c r="I136" s="104"/>
      <c r="J136" s="9"/>
    </row>
    <row r="137" spans="1:10" x14ac:dyDescent="0.55000000000000004">
      <c r="A137" s="15">
        <v>1</v>
      </c>
      <c r="B137" s="16" t="s">
        <v>140</v>
      </c>
      <c r="C137" s="13">
        <v>40000</v>
      </c>
      <c r="D137" s="17">
        <v>35384</v>
      </c>
      <c r="E137" s="17">
        <v>35384</v>
      </c>
      <c r="F137" s="13">
        <f t="shared" ref="F137:F168" si="12">C137-D137</f>
        <v>4616</v>
      </c>
      <c r="G137" s="35" t="s">
        <v>3</v>
      </c>
      <c r="H137" s="35"/>
      <c r="I137" s="15"/>
      <c r="J137" s="9" t="s">
        <v>63</v>
      </c>
    </row>
    <row r="138" spans="1:10" ht="48" x14ac:dyDescent="0.55000000000000004">
      <c r="A138" s="15">
        <v>2</v>
      </c>
      <c r="B138" s="16" t="s">
        <v>156</v>
      </c>
      <c r="C138" s="13">
        <v>34000</v>
      </c>
      <c r="D138" s="17">
        <v>31387</v>
      </c>
      <c r="E138" s="17">
        <v>31387</v>
      </c>
      <c r="F138" s="13">
        <f t="shared" si="12"/>
        <v>2613</v>
      </c>
      <c r="G138" s="35" t="s">
        <v>3</v>
      </c>
      <c r="H138" s="35"/>
      <c r="I138" s="15"/>
      <c r="J138" s="9" t="s">
        <v>63</v>
      </c>
    </row>
    <row r="139" spans="1:10" x14ac:dyDescent="0.55000000000000004">
      <c r="A139" s="15">
        <v>3</v>
      </c>
      <c r="B139" s="16" t="s">
        <v>141</v>
      </c>
      <c r="C139" s="13">
        <v>1197000</v>
      </c>
      <c r="D139" s="17">
        <v>1196864.5</v>
      </c>
      <c r="E139" s="17">
        <v>1196864.5</v>
      </c>
      <c r="F139" s="13">
        <f t="shared" si="12"/>
        <v>135.5</v>
      </c>
      <c r="G139" s="35" t="s">
        <v>3</v>
      </c>
      <c r="H139" s="35"/>
      <c r="I139" s="15"/>
      <c r="J139" s="9" t="s">
        <v>63</v>
      </c>
    </row>
    <row r="140" spans="1:10" ht="48" x14ac:dyDescent="0.55000000000000004">
      <c r="A140" s="15">
        <v>4</v>
      </c>
      <c r="B140" s="16" t="s">
        <v>157</v>
      </c>
      <c r="C140" s="13">
        <v>500000</v>
      </c>
      <c r="D140" s="17">
        <v>500000</v>
      </c>
      <c r="E140" s="17">
        <v>500000</v>
      </c>
      <c r="F140" s="34">
        <f t="shared" si="12"/>
        <v>0</v>
      </c>
      <c r="G140" s="35" t="s">
        <v>3</v>
      </c>
      <c r="H140" s="35"/>
      <c r="I140" s="35"/>
    </row>
    <row r="141" spans="1:10" x14ac:dyDescent="0.55000000000000004">
      <c r="A141" s="102" t="s">
        <v>39</v>
      </c>
      <c r="B141" s="103"/>
      <c r="C141" s="103"/>
      <c r="D141" s="103"/>
      <c r="E141" s="103"/>
      <c r="F141" s="103"/>
      <c r="G141" s="103"/>
      <c r="H141" s="103"/>
      <c r="I141" s="104"/>
    </row>
    <row r="142" spans="1:10" x14ac:dyDescent="0.55000000000000004">
      <c r="A142" s="15">
        <v>5</v>
      </c>
      <c r="B142" s="16" t="s">
        <v>211</v>
      </c>
      <c r="C142" s="13">
        <v>50000</v>
      </c>
      <c r="D142" s="17">
        <v>49900</v>
      </c>
      <c r="E142" s="17">
        <v>49900</v>
      </c>
      <c r="F142" s="13">
        <f t="shared" si="12"/>
        <v>100</v>
      </c>
      <c r="G142" s="35" t="s">
        <v>3</v>
      </c>
      <c r="H142" s="15"/>
      <c r="I142" s="35"/>
    </row>
    <row r="143" spans="1:10" x14ac:dyDescent="0.55000000000000004">
      <c r="A143" s="15">
        <v>6</v>
      </c>
      <c r="B143" s="16" t="s">
        <v>212</v>
      </c>
      <c r="C143" s="13">
        <v>921000</v>
      </c>
      <c r="D143" s="17">
        <v>920278</v>
      </c>
      <c r="E143" s="17">
        <v>920278</v>
      </c>
      <c r="F143" s="13">
        <f t="shared" si="12"/>
        <v>722</v>
      </c>
      <c r="G143" s="35" t="s">
        <v>3</v>
      </c>
      <c r="H143" s="15"/>
      <c r="I143" s="35"/>
      <c r="J143" s="9" t="s">
        <v>63</v>
      </c>
    </row>
    <row r="144" spans="1:10" ht="48" x14ac:dyDescent="0.55000000000000004">
      <c r="A144" s="15">
        <v>7</v>
      </c>
      <c r="B144" s="16" t="s">
        <v>213</v>
      </c>
      <c r="C144" s="13">
        <v>385000</v>
      </c>
      <c r="D144" s="17">
        <v>384995</v>
      </c>
      <c r="E144" s="17">
        <v>0</v>
      </c>
      <c r="F144" s="13">
        <f t="shared" si="12"/>
        <v>5</v>
      </c>
      <c r="G144" s="15"/>
      <c r="H144" s="35" t="s">
        <v>3</v>
      </c>
      <c r="I144" s="35"/>
      <c r="J144" s="9" t="s">
        <v>63</v>
      </c>
    </row>
    <row r="145" spans="1:10" ht="48" x14ac:dyDescent="0.55000000000000004">
      <c r="A145" s="15">
        <v>8</v>
      </c>
      <c r="B145" s="16" t="s">
        <v>214</v>
      </c>
      <c r="C145" s="13">
        <v>1200000</v>
      </c>
      <c r="D145" s="17">
        <v>1195000</v>
      </c>
      <c r="E145" s="17">
        <v>0</v>
      </c>
      <c r="F145" s="13">
        <f t="shared" si="12"/>
        <v>5000</v>
      </c>
      <c r="G145" s="15"/>
      <c r="H145" s="35" t="s">
        <v>3</v>
      </c>
      <c r="I145" s="35"/>
    </row>
    <row r="146" spans="1:10" ht="48" x14ac:dyDescent="0.55000000000000004">
      <c r="A146" s="15">
        <v>9</v>
      </c>
      <c r="B146" s="16" t="s">
        <v>215</v>
      </c>
      <c r="C146" s="13">
        <v>8000</v>
      </c>
      <c r="D146" s="17">
        <v>7975</v>
      </c>
      <c r="E146" s="17">
        <v>7975</v>
      </c>
      <c r="F146" s="13">
        <f t="shared" si="12"/>
        <v>25</v>
      </c>
      <c r="G146" s="35" t="s">
        <v>3</v>
      </c>
      <c r="H146" s="15"/>
      <c r="I146" s="35"/>
      <c r="J146" s="56" t="s">
        <v>58</v>
      </c>
    </row>
    <row r="147" spans="1:10" ht="72" x14ac:dyDescent="0.55000000000000004">
      <c r="A147" s="15">
        <v>10</v>
      </c>
      <c r="B147" s="12" t="s">
        <v>158</v>
      </c>
      <c r="C147" s="13">
        <v>5000</v>
      </c>
      <c r="D147" s="17">
        <v>4288</v>
      </c>
      <c r="E147" s="17">
        <v>4288</v>
      </c>
      <c r="F147" s="13">
        <f t="shared" si="12"/>
        <v>712</v>
      </c>
      <c r="G147" s="35" t="s">
        <v>3</v>
      </c>
      <c r="H147" s="15"/>
      <c r="I147" s="35"/>
      <c r="J147" s="56" t="s">
        <v>59</v>
      </c>
    </row>
    <row r="148" spans="1:10" x14ac:dyDescent="0.55000000000000004">
      <c r="A148" s="123" t="s">
        <v>45</v>
      </c>
      <c r="B148" s="123"/>
      <c r="C148" s="123"/>
      <c r="D148" s="123"/>
      <c r="E148" s="123"/>
      <c r="F148" s="123"/>
      <c r="G148" s="123"/>
      <c r="H148" s="123"/>
      <c r="I148" s="123"/>
      <c r="J148" s="56"/>
    </row>
    <row r="149" spans="1:10" ht="48" x14ac:dyDescent="0.55000000000000004">
      <c r="A149" s="15">
        <v>11</v>
      </c>
      <c r="B149" s="16" t="s">
        <v>143</v>
      </c>
      <c r="C149" s="13">
        <v>62000</v>
      </c>
      <c r="D149" s="17">
        <v>61526.1</v>
      </c>
      <c r="E149" s="17">
        <v>61526.1</v>
      </c>
      <c r="F149" s="13">
        <f t="shared" ref="F149" si="13">C149-D149</f>
        <v>473.90000000000146</v>
      </c>
      <c r="G149" s="35" t="s">
        <v>3</v>
      </c>
      <c r="H149" s="15"/>
      <c r="I149" s="35"/>
      <c r="J149" s="54" t="s">
        <v>53</v>
      </c>
    </row>
    <row r="150" spans="1:10" x14ac:dyDescent="0.55000000000000004">
      <c r="A150" s="15">
        <v>12</v>
      </c>
      <c r="B150" s="16" t="s">
        <v>144</v>
      </c>
      <c r="C150" s="13">
        <v>100000</v>
      </c>
      <c r="D150" s="17">
        <v>100000</v>
      </c>
      <c r="E150" s="17">
        <v>100000</v>
      </c>
      <c r="F150" s="34">
        <f t="shared" ref="F150:F152" si="14">C150-D150</f>
        <v>0</v>
      </c>
      <c r="G150" s="35" t="s">
        <v>3</v>
      </c>
      <c r="H150" s="15"/>
      <c r="I150" s="35"/>
      <c r="J150" s="54"/>
    </row>
    <row r="151" spans="1:10" x14ac:dyDescent="0.55000000000000004">
      <c r="A151" s="123" t="s">
        <v>50</v>
      </c>
      <c r="B151" s="123"/>
      <c r="C151" s="123"/>
      <c r="D151" s="123"/>
      <c r="E151" s="123"/>
      <c r="F151" s="123"/>
      <c r="G151" s="123"/>
      <c r="H151" s="123"/>
      <c r="I151" s="123"/>
      <c r="J151" s="54"/>
    </row>
    <row r="152" spans="1:10" ht="48" x14ac:dyDescent="0.55000000000000004">
      <c r="A152" s="15">
        <v>13</v>
      </c>
      <c r="B152" s="12" t="s">
        <v>64</v>
      </c>
      <c r="C152" s="53">
        <v>1000000</v>
      </c>
      <c r="D152" s="17">
        <v>1000000</v>
      </c>
      <c r="E152" s="17"/>
      <c r="F152" s="34">
        <f t="shared" si="14"/>
        <v>0</v>
      </c>
      <c r="G152" s="35"/>
      <c r="H152" s="35" t="s">
        <v>3</v>
      </c>
      <c r="I152" s="35"/>
      <c r="J152" s="56"/>
    </row>
    <row r="153" spans="1:10" x14ac:dyDescent="0.55000000000000004">
      <c r="A153" s="130" t="s">
        <v>165</v>
      </c>
      <c r="B153" s="130"/>
      <c r="C153" s="29">
        <f>SUM(C137:C152)</f>
        <v>5502000</v>
      </c>
      <c r="D153" s="29">
        <f t="shared" ref="D153:F153" si="15">SUM(D137:D152)</f>
        <v>5487597.5999999996</v>
      </c>
      <c r="E153" s="29">
        <f t="shared" si="15"/>
        <v>2907602.6</v>
      </c>
      <c r="F153" s="29">
        <f t="shared" si="15"/>
        <v>14402.400000000001</v>
      </c>
      <c r="G153" s="20">
        <v>10</v>
      </c>
      <c r="H153" s="20">
        <v>3</v>
      </c>
      <c r="I153" s="20" t="s">
        <v>73</v>
      </c>
      <c r="J153" s="56"/>
    </row>
    <row r="154" spans="1:10" x14ac:dyDescent="0.55000000000000004">
      <c r="A154" s="79"/>
      <c r="B154" s="79"/>
      <c r="C154" s="86"/>
      <c r="D154" s="86"/>
      <c r="E154" s="86"/>
      <c r="F154" s="86"/>
      <c r="G154" s="79"/>
      <c r="H154" s="79"/>
      <c r="I154" s="79"/>
      <c r="J154" s="56"/>
    </row>
    <row r="155" spans="1:10" x14ac:dyDescent="0.55000000000000004">
      <c r="A155" s="79"/>
      <c r="B155" s="79"/>
      <c r="C155" s="86"/>
      <c r="D155" s="86"/>
      <c r="E155" s="86"/>
      <c r="F155" s="86"/>
      <c r="G155" s="79"/>
      <c r="H155" s="79"/>
      <c r="I155" s="79"/>
      <c r="J155" s="56"/>
    </row>
    <row r="156" spans="1:10" x14ac:dyDescent="0.55000000000000004">
      <c r="A156" s="131" t="s">
        <v>206</v>
      </c>
      <c r="B156" s="131"/>
      <c r="C156" s="131"/>
      <c r="D156" s="131"/>
      <c r="E156" s="131"/>
      <c r="F156" s="131"/>
      <c r="G156" s="131"/>
      <c r="H156" s="131"/>
      <c r="I156" s="131"/>
      <c r="J156" s="56"/>
    </row>
    <row r="157" spans="1:10" x14ac:dyDescent="0.55000000000000004">
      <c r="A157" s="102" t="s">
        <v>39</v>
      </c>
      <c r="B157" s="103"/>
      <c r="C157" s="103"/>
      <c r="D157" s="103"/>
      <c r="E157" s="103"/>
      <c r="F157" s="103"/>
      <c r="G157" s="103"/>
      <c r="H157" s="103"/>
      <c r="I157" s="104"/>
      <c r="J157" s="56"/>
    </row>
    <row r="158" spans="1:10" x14ac:dyDescent="0.55000000000000004">
      <c r="A158" s="15">
        <v>1</v>
      </c>
      <c r="B158" s="25" t="s">
        <v>40</v>
      </c>
      <c r="C158" s="30">
        <v>595000</v>
      </c>
      <c r="D158" s="17">
        <v>595000</v>
      </c>
      <c r="E158" s="17">
        <v>0</v>
      </c>
      <c r="F158" s="34">
        <f t="shared" si="12"/>
        <v>0</v>
      </c>
      <c r="G158" s="23"/>
      <c r="H158" s="35" t="s">
        <v>3</v>
      </c>
      <c r="I158" s="35"/>
    </row>
    <row r="159" spans="1:10" x14ac:dyDescent="0.55000000000000004">
      <c r="A159" s="15">
        <v>2</v>
      </c>
      <c r="B159" s="25" t="s">
        <v>41</v>
      </c>
      <c r="C159" s="30">
        <v>311600</v>
      </c>
      <c r="D159" s="17">
        <v>311600</v>
      </c>
      <c r="E159" s="17">
        <v>0</v>
      </c>
      <c r="F159" s="34">
        <f t="shared" si="12"/>
        <v>0</v>
      </c>
      <c r="G159" s="23"/>
      <c r="H159" s="35" t="s">
        <v>3</v>
      </c>
      <c r="I159" s="35"/>
    </row>
    <row r="160" spans="1:10" x14ac:dyDescent="0.55000000000000004">
      <c r="A160" s="15">
        <v>3</v>
      </c>
      <c r="B160" s="25" t="s">
        <v>40</v>
      </c>
      <c r="C160" s="30">
        <v>466300</v>
      </c>
      <c r="D160" s="17">
        <v>466300</v>
      </c>
      <c r="E160" s="17">
        <v>0</v>
      </c>
      <c r="F160" s="34">
        <f t="shared" si="12"/>
        <v>0</v>
      </c>
      <c r="G160" s="23"/>
      <c r="H160" s="35" t="s">
        <v>3</v>
      </c>
      <c r="I160" s="35"/>
    </row>
    <row r="161" spans="1:13" x14ac:dyDescent="0.55000000000000004">
      <c r="A161" s="15">
        <v>4</v>
      </c>
      <c r="B161" s="25" t="s">
        <v>41</v>
      </c>
      <c r="C161" s="30">
        <v>97800</v>
      </c>
      <c r="D161" s="17">
        <v>97800</v>
      </c>
      <c r="E161" s="17">
        <v>0</v>
      </c>
      <c r="F161" s="34">
        <f t="shared" si="12"/>
        <v>0</v>
      </c>
      <c r="G161" s="23"/>
      <c r="H161" s="35" t="s">
        <v>3</v>
      </c>
      <c r="I161" s="35"/>
    </row>
    <row r="162" spans="1:13" x14ac:dyDescent="0.55000000000000004">
      <c r="A162" s="15">
        <v>5</v>
      </c>
      <c r="B162" s="25" t="s">
        <v>41</v>
      </c>
      <c r="C162" s="30">
        <v>72800</v>
      </c>
      <c r="D162" s="17">
        <v>72800</v>
      </c>
      <c r="E162" s="17">
        <v>0</v>
      </c>
      <c r="F162" s="34">
        <f t="shared" si="12"/>
        <v>0</v>
      </c>
      <c r="G162" s="23"/>
      <c r="H162" s="35" t="s">
        <v>3</v>
      </c>
      <c r="I162" s="35"/>
    </row>
    <row r="163" spans="1:13" x14ac:dyDescent="0.55000000000000004">
      <c r="A163" s="15">
        <v>6</v>
      </c>
      <c r="B163" s="25" t="s">
        <v>42</v>
      </c>
      <c r="C163" s="30">
        <v>276800</v>
      </c>
      <c r="D163" s="17">
        <v>276800</v>
      </c>
      <c r="E163" s="17">
        <v>0</v>
      </c>
      <c r="F163" s="34">
        <f t="shared" si="12"/>
        <v>0</v>
      </c>
      <c r="G163" s="23"/>
      <c r="H163" s="35" t="s">
        <v>3</v>
      </c>
      <c r="I163" s="35"/>
    </row>
    <row r="164" spans="1:13" x14ac:dyDescent="0.55000000000000004">
      <c r="A164" s="15">
        <v>7</v>
      </c>
      <c r="B164" s="25" t="s">
        <v>43</v>
      </c>
      <c r="C164" s="30">
        <v>145200</v>
      </c>
      <c r="D164" s="17">
        <v>145200</v>
      </c>
      <c r="E164" s="17">
        <v>0</v>
      </c>
      <c r="F164" s="34">
        <f t="shared" si="12"/>
        <v>0</v>
      </c>
      <c r="G164" s="23"/>
      <c r="H164" s="35" t="s">
        <v>3</v>
      </c>
      <c r="I164" s="35"/>
    </row>
    <row r="165" spans="1:13" ht="72" x14ac:dyDescent="0.55000000000000004">
      <c r="A165" s="15">
        <v>8</v>
      </c>
      <c r="B165" s="25" t="s">
        <v>159</v>
      </c>
      <c r="C165" s="13">
        <v>350000</v>
      </c>
      <c r="D165" s="17">
        <v>350000</v>
      </c>
      <c r="E165" s="17">
        <v>0</v>
      </c>
      <c r="F165" s="34">
        <f t="shared" si="12"/>
        <v>0</v>
      </c>
      <c r="G165" s="23"/>
      <c r="H165" s="35" t="s">
        <v>3</v>
      </c>
      <c r="I165" s="35"/>
      <c r="J165" s="5" t="s">
        <v>72</v>
      </c>
    </row>
    <row r="166" spans="1:13" x14ac:dyDescent="0.55000000000000004">
      <c r="A166" s="15">
        <v>9</v>
      </c>
      <c r="B166" s="25" t="s">
        <v>44</v>
      </c>
      <c r="C166" s="30">
        <v>420000</v>
      </c>
      <c r="D166" s="17">
        <v>420000</v>
      </c>
      <c r="E166" s="17">
        <v>0</v>
      </c>
      <c r="F166" s="34">
        <f t="shared" si="12"/>
        <v>0</v>
      </c>
      <c r="G166" s="23"/>
      <c r="H166" s="35" t="s">
        <v>3</v>
      </c>
      <c r="I166" s="35"/>
      <c r="J166" s="5" t="s">
        <v>69</v>
      </c>
    </row>
    <row r="167" spans="1:13" x14ac:dyDescent="0.55000000000000004">
      <c r="A167" s="15">
        <v>10</v>
      </c>
      <c r="B167" s="24" t="s">
        <v>36</v>
      </c>
      <c r="C167" s="13">
        <v>1342000</v>
      </c>
      <c r="D167" s="17">
        <v>1342000</v>
      </c>
      <c r="E167" s="14">
        <v>0</v>
      </c>
      <c r="F167" s="34">
        <f t="shared" ref="F167" si="16">C167-D167</f>
        <v>0</v>
      </c>
      <c r="G167" s="23"/>
      <c r="H167" s="35" t="s">
        <v>3</v>
      </c>
      <c r="I167" s="35"/>
      <c r="J167" s="128" t="s">
        <v>205</v>
      </c>
      <c r="K167" s="129"/>
      <c r="L167" s="129"/>
      <c r="M167" s="129"/>
    </row>
    <row r="168" spans="1:13" x14ac:dyDescent="0.55000000000000004">
      <c r="A168" s="15">
        <v>11</v>
      </c>
      <c r="B168" s="25" t="s">
        <v>42</v>
      </c>
      <c r="C168" s="30">
        <v>489500</v>
      </c>
      <c r="D168" s="17">
        <v>489500</v>
      </c>
      <c r="E168" s="17">
        <v>0</v>
      </c>
      <c r="F168" s="34">
        <f t="shared" si="12"/>
        <v>0</v>
      </c>
      <c r="G168" s="23"/>
      <c r="H168" s="35" t="s">
        <v>3</v>
      </c>
      <c r="I168" s="35"/>
    </row>
    <row r="169" spans="1:13" x14ac:dyDescent="0.55000000000000004">
      <c r="A169" s="7"/>
      <c r="B169" s="87"/>
      <c r="C169" s="88"/>
      <c r="D169" s="62"/>
      <c r="E169" s="62"/>
      <c r="F169" s="77"/>
      <c r="G169" s="82"/>
      <c r="H169" s="84"/>
      <c r="I169" s="84"/>
    </row>
    <row r="170" spans="1:13" x14ac:dyDescent="0.55000000000000004">
      <c r="A170" s="7"/>
      <c r="B170" s="87"/>
      <c r="C170" s="88"/>
      <c r="D170" s="62"/>
      <c r="E170" s="62"/>
      <c r="F170" s="77"/>
      <c r="G170" s="82"/>
      <c r="H170" s="84"/>
      <c r="I170" s="84"/>
    </row>
    <row r="171" spans="1:13" x14ac:dyDescent="0.55000000000000004">
      <c r="A171" s="123" t="s">
        <v>50</v>
      </c>
      <c r="B171" s="123"/>
      <c r="C171" s="123"/>
      <c r="D171" s="123"/>
      <c r="E171" s="123"/>
      <c r="F171" s="123"/>
      <c r="G171" s="123"/>
      <c r="H171" s="123"/>
      <c r="I171" s="123"/>
    </row>
    <row r="172" spans="1:13" x14ac:dyDescent="0.55000000000000004">
      <c r="A172" s="15">
        <v>12</v>
      </c>
      <c r="B172" s="21" t="s">
        <v>160</v>
      </c>
      <c r="C172" s="13">
        <v>4733000</v>
      </c>
      <c r="D172" s="17">
        <v>4733000</v>
      </c>
      <c r="E172" s="17"/>
      <c r="F172" s="34">
        <f t="shared" ref="F172:F173" si="17">C172-D172</f>
        <v>0</v>
      </c>
      <c r="G172" s="15"/>
      <c r="H172" s="1" t="s">
        <v>3</v>
      </c>
      <c r="I172" s="1"/>
      <c r="J172" s="5" t="s">
        <v>68</v>
      </c>
    </row>
    <row r="173" spans="1:13" ht="48" x14ac:dyDescent="0.55000000000000004">
      <c r="A173" s="15">
        <v>13</v>
      </c>
      <c r="B173" s="25" t="s">
        <v>161</v>
      </c>
      <c r="C173" s="13">
        <v>60000</v>
      </c>
      <c r="D173" s="17">
        <v>60000</v>
      </c>
      <c r="E173" s="17">
        <v>0</v>
      </c>
      <c r="F173" s="34">
        <f t="shared" si="17"/>
        <v>0</v>
      </c>
      <c r="G173" s="23"/>
      <c r="H173" s="35" t="s">
        <v>3</v>
      </c>
      <c r="I173" s="35"/>
      <c r="J173" s="5" t="s">
        <v>69</v>
      </c>
    </row>
    <row r="174" spans="1:13" ht="48.75" customHeight="1" x14ac:dyDescent="0.55000000000000004">
      <c r="A174" s="15">
        <v>14</v>
      </c>
      <c r="B174" s="21" t="s">
        <v>199</v>
      </c>
      <c r="C174" s="13">
        <v>180000</v>
      </c>
      <c r="D174" s="17">
        <v>180000</v>
      </c>
      <c r="E174" s="17">
        <v>0</v>
      </c>
      <c r="F174" s="34">
        <f t="shared" ref="F174:F183" si="18">C174-D174</f>
        <v>0</v>
      </c>
      <c r="G174" s="23"/>
      <c r="H174" s="35" t="s">
        <v>3</v>
      </c>
      <c r="I174" s="35"/>
      <c r="J174" s="5" t="s">
        <v>70</v>
      </c>
    </row>
    <row r="175" spans="1:13" ht="48" x14ac:dyDescent="0.55000000000000004">
      <c r="A175" s="15">
        <v>15</v>
      </c>
      <c r="B175" s="21" t="s">
        <v>207</v>
      </c>
      <c r="C175" s="13">
        <v>64000</v>
      </c>
      <c r="D175" s="17">
        <v>64000</v>
      </c>
      <c r="E175" s="17">
        <v>0</v>
      </c>
      <c r="F175" s="34">
        <f t="shared" ref="F175" si="19">C175-D175</f>
        <v>0</v>
      </c>
      <c r="G175" s="23"/>
      <c r="H175" s="35" t="s">
        <v>3</v>
      </c>
      <c r="I175" s="35"/>
      <c r="J175" s="5" t="s">
        <v>70</v>
      </c>
    </row>
    <row r="176" spans="1:13" ht="48" x14ac:dyDescent="0.55000000000000004">
      <c r="A176" s="15">
        <v>16</v>
      </c>
      <c r="B176" s="21" t="s">
        <v>208</v>
      </c>
      <c r="C176" s="13">
        <v>30000</v>
      </c>
      <c r="D176" s="17">
        <v>30000</v>
      </c>
      <c r="E176" s="17">
        <v>0</v>
      </c>
      <c r="F176" s="34">
        <f t="shared" si="18"/>
        <v>0</v>
      </c>
      <c r="G176" s="23"/>
      <c r="H176" s="35" t="s">
        <v>3</v>
      </c>
      <c r="I176" s="35"/>
      <c r="J176" s="5" t="s">
        <v>70</v>
      </c>
    </row>
    <row r="177" spans="1:10" ht="48" x14ac:dyDescent="0.55000000000000004">
      <c r="A177" s="15">
        <v>17</v>
      </c>
      <c r="B177" s="21" t="s">
        <v>162</v>
      </c>
      <c r="C177" s="13">
        <v>54960</v>
      </c>
      <c r="D177" s="17">
        <v>54960</v>
      </c>
      <c r="E177" s="17">
        <v>0</v>
      </c>
      <c r="F177" s="34">
        <f t="shared" si="18"/>
        <v>0</v>
      </c>
      <c r="G177" s="23"/>
      <c r="H177" s="35" t="s">
        <v>3</v>
      </c>
      <c r="I177" s="35"/>
      <c r="J177" s="5" t="s">
        <v>70</v>
      </c>
    </row>
    <row r="178" spans="1:10" x14ac:dyDescent="0.55000000000000004">
      <c r="A178" s="15">
        <v>18</v>
      </c>
      <c r="B178" s="25" t="s">
        <v>163</v>
      </c>
      <c r="C178" s="30">
        <v>2900</v>
      </c>
      <c r="D178" s="17">
        <v>2900</v>
      </c>
      <c r="E178" s="17">
        <v>0</v>
      </c>
      <c r="F178" s="34">
        <f t="shared" si="18"/>
        <v>0</v>
      </c>
      <c r="G178" s="23"/>
      <c r="H178" s="35" t="s">
        <v>3</v>
      </c>
      <c r="I178" s="35"/>
      <c r="J178" s="5" t="s">
        <v>71</v>
      </c>
    </row>
    <row r="179" spans="1:10" x14ac:dyDescent="0.55000000000000004">
      <c r="A179" s="7"/>
      <c r="B179" s="87"/>
      <c r="C179" s="88"/>
      <c r="D179" s="62"/>
      <c r="E179" s="62"/>
      <c r="F179" s="78"/>
      <c r="G179" s="82"/>
      <c r="H179" s="84"/>
      <c r="I179" s="84"/>
    </row>
    <row r="180" spans="1:10" x14ac:dyDescent="0.55000000000000004">
      <c r="A180" s="7"/>
      <c r="B180" s="87"/>
      <c r="C180" s="88"/>
      <c r="D180" s="62"/>
      <c r="E180" s="62"/>
      <c r="F180" s="78"/>
      <c r="G180" s="82"/>
      <c r="H180" s="84"/>
      <c r="I180" s="84"/>
    </row>
    <row r="181" spans="1:10" x14ac:dyDescent="0.55000000000000004">
      <c r="A181" s="7"/>
      <c r="B181" s="87"/>
      <c r="C181" s="88"/>
      <c r="D181" s="62"/>
      <c r="E181" s="62"/>
      <c r="F181" s="78"/>
      <c r="G181" s="82"/>
      <c r="H181" s="84"/>
      <c r="I181" s="84"/>
    </row>
    <row r="182" spans="1:10" x14ac:dyDescent="0.55000000000000004">
      <c r="A182" s="7"/>
      <c r="B182" s="87"/>
      <c r="C182" s="88"/>
      <c r="D182" s="62"/>
      <c r="E182" s="62"/>
      <c r="F182" s="78"/>
      <c r="G182" s="82"/>
      <c r="H182" s="84"/>
      <c r="I182" s="84"/>
    </row>
    <row r="183" spans="1:10" x14ac:dyDescent="0.55000000000000004">
      <c r="A183" s="15">
        <v>19</v>
      </c>
      <c r="B183" s="25" t="s">
        <v>164</v>
      </c>
      <c r="C183" s="30">
        <v>3200</v>
      </c>
      <c r="D183" s="17">
        <v>3200</v>
      </c>
      <c r="E183" s="17">
        <v>0</v>
      </c>
      <c r="F183" s="34">
        <f t="shared" si="18"/>
        <v>0</v>
      </c>
      <c r="G183" s="23"/>
      <c r="H183" s="35" t="s">
        <v>3</v>
      </c>
      <c r="I183" s="35"/>
      <c r="J183" s="5" t="s">
        <v>71</v>
      </c>
    </row>
    <row r="184" spans="1:10" s="9" customFormat="1" ht="21" customHeight="1" x14ac:dyDescent="0.2">
      <c r="A184" s="121" t="s">
        <v>142</v>
      </c>
      <c r="B184" s="121"/>
      <c r="C184" s="29">
        <f>SUM(C158:C183)</f>
        <v>9695060</v>
      </c>
      <c r="D184" s="29">
        <f>SUM(D158:D183)</f>
        <v>9695060</v>
      </c>
      <c r="E184" s="94">
        <f>SUM(E158:E183)</f>
        <v>0</v>
      </c>
      <c r="F184" s="94">
        <f>SUM(F158:F183)</f>
        <v>0</v>
      </c>
      <c r="G184" s="23" t="s">
        <v>73</v>
      </c>
      <c r="H184" s="23">
        <v>19</v>
      </c>
      <c r="I184" s="23" t="s">
        <v>73</v>
      </c>
    </row>
    <row r="185" spans="1:10" s="9" customFormat="1" ht="41.25" customHeight="1" x14ac:dyDescent="0.2">
      <c r="A185" s="121" t="s">
        <v>200</v>
      </c>
      <c r="B185" s="122"/>
      <c r="C185" s="51">
        <f>C184+C153+C134+C121+C57+C23</f>
        <v>166597878</v>
      </c>
      <c r="D185" s="51">
        <f t="shared" ref="D185:F185" si="20">D184+D153+D134+D121+D57+D23</f>
        <v>163361247.68000001</v>
      </c>
      <c r="E185" s="51">
        <f t="shared" si="20"/>
        <v>50293192.68</v>
      </c>
      <c r="F185" s="51">
        <f t="shared" si="20"/>
        <v>3236630.3200000003</v>
      </c>
      <c r="G185" s="50">
        <v>90</v>
      </c>
      <c r="H185" s="50">
        <v>40</v>
      </c>
      <c r="I185" s="50">
        <v>1</v>
      </c>
      <c r="J185" s="93">
        <f>D185+F185</f>
        <v>166597878</v>
      </c>
    </row>
    <row r="186" spans="1:10" s="9" customFormat="1" ht="15" customHeight="1" x14ac:dyDescent="0.2">
      <c r="A186" s="80"/>
      <c r="B186" s="82"/>
      <c r="C186" s="89"/>
      <c r="D186" s="90"/>
      <c r="E186" s="90"/>
      <c r="F186" s="90"/>
      <c r="G186" s="91"/>
      <c r="H186" s="91"/>
      <c r="I186" s="91"/>
    </row>
    <row r="187" spans="1:10" s="5" customFormat="1" x14ac:dyDescent="0.55000000000000004">
      <c r="A187" s="7"/>
      <c r="B187" s="26" t="s">
        <v>6</v>
      </c>
      <c r="C187" s="6"/>
      <c r="D187" s="8"/>
      <c r="E187" s="6"/>
      <c r="F187" s="6"/>
      <c r="G187" s="7"/>
      <c r="H187" s="7"/>
      <c r="I187" s="7"/>
    </row>
    <row r="188" spans="1:10" s="5" customFormat="1" x14ac:dyDescent="0.55000000000000004">
      <c r="A188" s="7"/>
      <c r="B188" s="116" t="s">
        <v>166</v>
      </c>
      <c r="C188" s="116"/>
      <c r="D188" s="116"/>
      <c r="E188" s="116"/>
      <c r="F188" s="116"/>
      <c r="G188" s="116"/>
      <c r="H188" s="116"/>
      <c r="I188" s="116"/>
    </row>
    <row r="189" spans="1:10" s="5" customFormat="1" x14ac:dyDescent="0.55000000000000004">
      <c r="A189" s="7"/>
      <c r="B189" s="116" t="s">
        <v>167</v>
      </c>
      <c r="C189" s="116"/>
      <c r="D189" s="116"/>
      <c r="E189" s="116"/>
      <c r="F189" s="116"/>
      <c r="G189" s="116"/>
      <c r="H189" s="116"/>
      <c r="I189" s="116"/>
    </row>
    <row r="190" spans="1:10" s="5" customFormat="1" x14ac:dyDescent="0.55000000000000004">
      <c r="A190" s="7"/>
      <c r="B190" s="116" t="s">
        <v>168</v>
      </c>
      <c r="C190" s="116"/>
      <c r="D190" s="116"/>
      <c r="E190" s="116"/>
      <c r="F190" s="116"/>
      <c r="G190" s="116"/>
      <c r="H190" s="116"/>
      <c r="I190" s="116"/>
    </row>
    <row r="191" spans="1:10" s="27" customFormat="1" x14ac:dyDescent="0.55000000000000004">
      <c r="A191" s="7"/>
      <c r="B191" s="116" t="s">
        <v>204</v>
      </c>
      <c r="C191" s="116"/>
      <c r="D191" s="116"/>
      <c r="E191" s="116"/>
      <c r="F191" s="116"/>
      <c r="G191" s="116"/>
      <c r="H191" s="116"/>
      <c r="I191" s="116"/>
      <c r="J191" s="5"/>
    </row>
    <row r="192" spans="1:10" s="27" customFormat="1" x14ac:dyDescent="0.55000000000000004">
      <c r="A192" s="7"/>
      <c r="B192" s="6"/>
      <c r="C192" s="6"/>
      <c r="D192" s="8"/>
      <c r="E192" s="6"/>
      <c r="F192" s="6"/>
      <c r="G192" s="7"/>
      <c r="H192" s="7"/>
      <c r="I192" s="7"/>
      <c r="J192" s="5"/>
    </row>
    <row r="193" spans="1:10" s="27" customFormat="1" x14ac:dyDescent="0.55000000000000004">
      <c r="A193" s="7"/>
      <c r="B193" s="6"/>
      <c r="C193" s="6"/>
      <c r="D193" s="8"/>
      <c r="E193" s="6"/>
      <c r="F193" s="6"/>
      <c r="G193" s="7"/>
      <c r="H193" s="7"/>
      <c r="I193" s="7"/>
      <c r="J193" s="5"/>
    </row>
    <row r="194" spans="1:10" s="27" customFormat="1" x14ac:dyDescent="0.55000000000000004">
      <c r="A194" s="7"/>
      <c r="B194" s="6"/>
      <c r="C194" s="6"/>
      <c r="D194" s="8"/>
      <c r="E194" s="6"/>
      <c r="F194" s="6"/>
      <c r="G194" s="7"/>
      <c r="H194" s="7"/>
      <c r="I194" s="7"/>
      <c r="J194" s="5"/>
    </row>
    <row r="195" spans="1:10" s="27" customFormat="1" x14ac:dyDescent="0.55000000000000004">
      <c r="A195" s="7"/>
      <c r="B195" s="6"/>
      <c r="C195" s="6"/>
      <c r="D195" s="8"/>
      <c r="E195" s="6"/>
      <c r="F195" s="6"/>
      <c r="G195" s="7"/>
      <c r="H195" s="7"/>
      <c r="I195" s="7"/>
      <c r="J195" s="5"/>
    </row>
    <row r="196" spans="1:10" s="27" customFormat="1" x14ac:dyDescent="0.55000000000000004">
      <c r="A196" s="7"/>
      <c r="B196" s="6"/>
      <c r="C196" s="6"/>
      <c r="D196" s="8"/>
      <c r="E196" s="6"/>
      <c r="F196" s="6"/>
      <c r="G196" s="7"/>
      <c r="H196" s="7"/>
      <c r="I196" s="7"/>
      <c r="J196" s="5"/>
    </row>
    <row r="197" spans="1:10" s="27" customFormat="1" x14ac:dyDescent="0.55000000000000004">
      <c r="A197" s="7"/>
      <c r="B197" s="6"/>
      <c r="C197" s="6"/>
      <c r="D197" s="8"/>
      <c r="E197" s="6"/>
      <c r="F197" s="6"/>
      <c r="G197" s="7"/>
      <c r="H197" s="7"/>
      <c r="I197" s="7"/>
      <c r="J197" s="5"/>
    </row>
    <row r="198" spans="1:10" s="27" customFormat="1" x14ac:dyDescent="0.55000000000000004">
      <c r="A198" s="117"/>
      <c r="B198" s="117"/>
      <c r="C198" s="117"/>
      <c r="D198" s="117"/>
      <c r="E198" s="117"/>
      <c r="F198" s="117"/>
      <c r="G198" s="117"/>
      <c r="H198" s="117"/>
      <c r="I198" s="117"/>
      <c r="J198" s="5"/>
    </row>
    <row r="199" spans="1:10" s="27" customFormat="1" x14ac:dyDescent="0.55000000000000004">
      <c r="A199" s="7"/>
      <c r="B199" s="6"/>
      <c r="C199" s="6"/>
      <c r="D199" s="8"/>
      <c r="E199" s="6"/>
      <c r="F199" s="6"/>
      <c r="G199" s="7"/>
      <c r="H199" s="7"/>
      <c r="I199" s="7"/>
      <c r="J199" s="5"/>
    </row>
    <row r="200" spans="1:10" s="27" customFormat="1" x14ac:dyDescent="0.55000000000000004">
      <c r="A200" s="7"/>
      <c r="B200" s="6"/>
      <c r="C200" s="6"/>
      <c r="D200" s="8"/>
      <c r="E200" s="6"/>
      <c r="F200" s="6"/>
      <c r="G200" s="7"/>
      <c r="H200" s="7"/>
      <c r="I200" s="7"/>
      <c r="J200" s="5"/>
    </row>
    <row r="201" spans="1:10" s="27" customFormat="1" x14ac:dyDescent="0.55000000000000004">
      <c r="A201" s="7"/>
      <c r="B201" s="6"/>
      <c r="C201" s="6"/>
      <c r="D201" s="8"/>
      <c r="E201" s="6"/>
      <c r="F201" s="6"/>
      <c r="G201" s="7"/>
      <c r="H201" s="7"/>
      <c r="I201" s="7"/>
      <c r="J201" s="5"/>
    </row>
    <row r="202" spans="1:10" s="27" customFormat="1" x14ac:dyDescent="0.55000000000000004">
      <c r="A202" s="7"/>
      <c r="B202" s="6"/>
      <c r="C202" s="6"/>
      <c r="D202" s="8"/>
      <c r="E202" s="6"/>
      <c r="F202" s="6"/>
      <c r="G202" s="7"/>
      <c r="H202" s="7"/>
      <c r="I202" s="7"/>
      <c r="J202" s="5"/>
    </row>
    <row r="203" spans="1:10" s="27" customFormat="1" x14ac:dyDescent="0.55000000000000004">
      <c r="A203" s="7"/>
      <c r="B203" s="6"/>
      <c r="C203" s="6"/>
      <c r="D203" s="8"/>
      <c r="E203" s="6"/>
      <c r="F203" s="6"/>
      <c r="G203" s="7"/>
      <c r="H203" s="7"/>
      <c r="I203" s="7"/>
      <c r="J203" s="5"/>
    </row>
    <row r="204" spans="1:10" s="27" customFormat="1" x14ac:dyDescent="0.55000000000000004">
      <c r="A204" s="7"/>
      <c r="B204" s="6"/>
      <c r="C204" s="6"/>
      <c r="D204" s="8"/>
      <c r="E204" s="6"/>
      <c r="F204" s="6"/>
      <c r="G204" s="7"/>
      <c r="H204" s="7"/>
      <c r="I204" s="7"/>
      <c r="J204" s="5"/>
    </row>
    <row r="205" spans="1:10" s="27" customFormat="1" x14ac:dyDescent="0.55000000000000004">
      <c r="A205" s="7"/>
      <c r="B205" s="6"/>
      <c r="C205" s="6"/>
      <c r="D205" s="8"/>
      <c r="E205" s="6"/>
      <c r="F205" s="6"/>
      <c r="G205" s="7"/>
      <c r="H205" s="7"/>
      <c r="I205" s="7"/>
      <c r="J205" s="5"/>
    </row>
    <row r="206" spans="1:10" x14ac:dyDescent="0.55000000000000004">
      <c r="A206" s="7"/>
    </row>
    <row r="207" spans="1:10" x14ac:dyDescent="0.55000000000000004">
      <c r="A207" s="7"/>
    </row>
    <row r="208" spans="1:10" x14ac:dyDescent="0.55000000000000004">
      <c r="A208" s="7"/>
    </row>
    <row r="209" spans="1:1" x14ac:dyDescent="0.55000000000000004">
      <c r="A209" s="7"/>
    </row>
    <row r="210" spans="1:1" x14ac:dyDescent="0.55000000000000004">
      <c r="A210" s="7"/>
    </row>
    <row r="211" spans="1:1" x14ac:dyDescent="0.55000000000000004">
      <c r="A211" s="7"/>
    </row>
    <row r="212" spans="1:1" x14ac:dyDescent="0.55000000000000004">
      <c r="A212" s="7"/>
    </row>
    <row r="213" spans="1:1" x14ac:dyDescent="0.55000000000000004">
      <c r="A213" s="7"/>
    </row>
    <row r="214" spans="1:1" x14ac:dyDescent="0.55000000000000004">
      <c r="A214" s="7"/>
    </row>
    <row r="215" spans="1:1" x14ac:dyDescent="0.55000000000000004">
      <c r="A215" s="7"/>
    </row>
    <row r="216" spans="1:1" x14ac:dyDescent="0.55000000000000004">
      <c r="A216" s="7"/>
    </row>
    <row r="217" spans="1:1" x14ac:dyDescent="0.55000000000000004">
      <c r="A217" s="7"/>
    </row>
    <row r="218" spans="1:1" x14ac:dyDescent="0.55000000000000004">
      <c r="A218" s="7"/>
    </row>
    <row r="219" spans="1:1" x14ac:dyDescent="0.55000000000000004">
      <c r="A219" s="7"/>
    </row>
    <row r="220" spans="1:1" x14ac:dyDescent="0.55000000000000004">
      <c r="A220" s="7"/>
    </row>
    <row r="221" spans="1:1" x14ac:dyDescent="0.55000000000000004">
      <c r="A221" s="7"/>
    </row>
    <row r="222" spans="1:1" x14ac:dyDescent="0.55000000000000004">
      <c r="A222" s="7"/>
    </row>
    <row r="223" spans="1:1" x14ac:dyDescent="0.55000000000000004">
      <c r="A223" s="7"/>
    </row>
    <row r="224" spans="1:1" x14ac:dyDescent="0.55000000000000004">
      <c r="A224" s="7"/>
    </row>
    <row r="225" spans="1:1" x14ac:dyDescent="0.55000000000000004">
      <c r="A225" s="7"/>
    </row>
    <row r="226" spans="1:1" x14ac:dyDescent="0.55000000000000004">
      <c r="A226" s="7"/>
    </row>
    <row r="227" spans="1:1" x14ac:dyDescent="0.55000000000000004">
      <c r="A227" s="7"/>
    </row>
    <row r="228" spans="1:1" x14ac:dyDescent="0.55000000000000004">
      <c r="A228" s="7"/>
    </row>
    <row r="229" spans="1:1" x14ac:dyDescent="0.55000000000000004">
      <c r="A229" s="7"/>
    </row>
    <row r="230" spans="1:1" x14ac:dyDescent="0.55000000000000004">
      <c r="A230" s="7"/>
    </row>
    <row r="231" spans="1:1" x14ac:dyDescent="0.55000000000000004">
      <c r="A231" s="7"/>
    </row>
    <row r="232" spans="1:1" x14ac:dyDescent="0.55000000000000004">
      <c r="A232" s="7"/>
    </row>
    <row r="233" spans="1:1" x14ac:dyDescent="0.55000000000000004">
      <c r="A233" s="7"/>
    </row>
    <row r="234" spans="1:1" x14ac:dyDescent="0.55000000000000004">
      <c r="A234" s="7"/>
    </row>
    <row r="235" spans="1:1" x14ac:dyDescent="0.55000000000000004">
      <c r="A235" s="7"/>
    </row>
    <row r="236" spans="1:1" x14ac:dyDescent="0.55000000000000004">
      <c r="A236" s="7"/>
    </row>
    <row r="237" spans="1:1" x14ac:dyDescent="0.55000000000000004">
      <c r="A237" s="7"/>
    </row>
    <row r="238" spans="1:1" x14ac:dyDescent="0.55000000000000004">
      <c r="A238" s="7"/>
    </row>
    <row r="239" spans="1:1" x14ac:dyDescent="0.55000000000000004">
      <c r="A239" s="7"/>
    </row>
    <row r="240" spans="1:1" x14ac:dyDescent="0.55000000000000004">
      <c r="A240" s="7"/>
    </row>
    <row r="241" spans="1:1" x14ac:dyDescent="0.55000000000000004">
      <c r="A241" s="7"/>
    </row>
    <row r="242" spans="1:1" x14ac:dyDescent="0.55000000000000004">
      <c r="A242" s="7"/>
    </row>
    <row r="243" spans="1:1" x14ac:dyDescent="0.55000000000000004">
      <c r="A243" s="7"/>
    </row>
    <row r="244" spans="1:1" x14ac:dyDescent="0.55000000000000004">
      <c r="A244" s="7"/>
    </row>
    <row r="245" spans="1:1" x14ac:dyDescent="0.55000000000000004">
      <c r="A245" s="7"/>
    </row>
    <row r="246" spans="1:1" x14ac:dyDescent="0.55000000000000004">
      <c r="A246" s="7"/>
    </row>
    <row r="247" spans="1:1" x14ac:dyDescent="0.55000000000000004">
      <c r="A247" s="7"/>
    </row>
    <row r="248" spans="1:1" x14ac:dyDescent="0.55000000000000004">
      <c r="A248" s="7"/>
    </row>
    <row r="249" spans="1:1" x14ac:dyDescent="0.55000000000000004">
      <c r="A249" s="7"/>
    </row>
    <row r="250" spans="1:1" x14ac:dyDescent="0.55000000000000004">
      <c r="A250" s="7"/>
    </row>
    <row r="251" spans="1:1" x14ac:dyDescent="0.55000000000000004">
      <c r="A251" s="7"/>
    </row>
    <row r="252" spans="1:1" x14ac:dyDescent="0.55000000000000004">
      <c r="A252" s="7"/>
    </row>
    <row r="253" spans="1:1" x14ac:dyDescent="0.55000000000000004">
      <c r="A253" s="7"/>
    </row>
    <row r="254" spans="1:1" x14ac:dyDescent="0.55000000000000004">
      <c r="A254" s="7"/>
    </row>
    <row r="255" spans="1:1" x14ac:dyDescent="0.55000000000000004">
      <c r="A255" s="7"/>
    </row>
    <row r="256" spans="1:1" x14ac:dyDescent="0.55000000000000004">
      <c r="A256" s="7"/>
    </row>
    <row r="257" spans="1:1" x14ac:dyDescent="0.55000000000000004">
      <c r="A257" s="7"/>
    </row>
    <row r="258" spans="1:1" x14ac:dyDescent="0.55000000000000004">
      <c r="A258" s="7"/>
    </row>
    <row r="259" spans="1:1" x14ac:dyDescent="0.55000000000000004">
      <c r="A259" s="7"/>
    </row>
  </sheetData>
  <mergeCells count="58">
    <mergeCell ref="A62:I62"/>
    <mergeCell ref="A61:I61"/>
    <mergeCell ref="A57:B57"/>
    <mergeCell ref="A51:I51"/>
    <mergeCell ref="J167:M167"/>
    <mergeCell ref="A148:I148"/>
    <mergeCell ref="A153:B153"/>
    <mergeCell ref="A156:I156"/>
    <mergeCell ref="A157:I157"/>
    <mergeCell ref="J91:N91"/>
    <mergeCell ref="J78:M78"/>
    <mergeCell ref="A97:I97"/>
    <mergeCell ref="A82:I82"/>
    <mergeCell ref="A132:I132"/>
    <mergeCell ref="A116:I116"/>
    <mergeCell ref="A151:I151"/>
    <mergeCell ref="G29:G30"/>
    <mergeCell ref="H29:H30"/>
    <mergeCell ref="I29:I30"/>
    <mergeCell ref="A29:A30"/>
    <mergeCell ref="A38:I38"/>
    <mergeCell ref="A31:I31"/>
    <mergeCell ref="B190:I190"/>
    <mergeCell ref="B191:I191"/>
    <mergeCell ref="A198:I198"/>
    <mergeCell ref="B189:I189"/>
    <mergeCell ref="A121:B121"/>
    <mergeCell ref="A122:I122"/>
    <mergeCell ref="A135:I135"/>
    <mergeCell ref="B188:I188"/>
    <mergeCell ref="A184:B184"/>
    <mergeCell ref="A185:B185"/>
    <mergeCell ref="A134:B134"/>
    <mergeCell ref="A123:I123"/>
    <mergeCell ref="A126:I126"/>
    <mergeCell ref="A136:I136"/>
    <mergeCell ref="A141:I141"/>
    <mergeCell ref="A171:I171"/>
    <mergeCell ref="A1:I1"/>
    <mergeCell ref="B2:I2"/>
    <mergeCell ref="A4:A5"/>
    <mergeCell ref="B4:B5"/>
    <mergeCell ref="C4:C5"/>
    <mergeCell ref="D4:D5"/>
    <mergeCell ref="E4:E5"/>
    <mergeCell ref="F4:F5"/>
    <mergeCell ref="G4:I4"/>
    <mergeCell ref="A6:I6"/>
    <mergeCell ref="A23:B23"/>
    <mergeCell ref="A24:I24"/>
    <mergeCell ref="G27:G28"/>
    <mergeCell ref="H27:H28"/>
    <mergeCell ref="I27:I28"/>
    <mergeCell ref="A27:A28"/>
    <mergeCell ref="A7:I7"/>
    <mergeCell ref="A15:I15"/>
    <mergeCell ref="A25:I25"/>
    <mergeCell ref="A21:I21"/>
  </mergeCells>
  <phoneticPr fontId="14" type="noConversion"/>
  <pageMargins left="0.39370078740157499" right="0.39370078740157499" top="0.78740157480314998" bottom="0.39370078740157499" header="0.31496062992126" footer="0.31496062992126"/>
  <pageSetup orientation="landscape" r:id="rId1"/>
  <headerFooter differentFirst="1">
    <oddHeader xml:space="preserve">&amp;C&amp;"TH SarabunPSK,ธรรมดา"&amp;14&amp;P&amp;"-,ธรรมดา"&amp;11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6"/>
  <sheetViews>
    <sheetView topLeftCell="A13" workbookViewId="0">
      <selection activeCell="J24" sqref="J24"/>
    </sheetView>
  </sheetViews>
  <sheetFormatPr defaultRowHeight="14.25" x14ac:dyDescent="0.2"/>
  <cols>
    <col min="1" max="1" width="4.25" customWidth="1"/>
    <col min="2" max="2" width="33.75" customWidth="1"/>
    <col min="3" max="3" width="17.875" customWidth="1"/>
    <col min="4" max="4" width="14.625" customWidth="1"/>
    <col min="5" max="5" width="15.375" customWidth="1"/>
    <col min="6" max="6" width="14.625" customWidth="1"/>
    <col min="7" max="8" width="7.625" customWidth="1"/>
    <col min="9" max="9" width="7.5" customWidth="1"/>
    <col min="10" max="10" width="31" customWidth="1"/>
  </cols>
  <sheetData>
    <row r="3" spans="1:10" ht="24" x14ac:dyDescent="0.55000000000000004">
      <c r="A3" s="136" t="s">
        <v>169</v>
      </c>
      <c r="B3" s="136"/>
      <c r="C3" s="136"/>
      <c r="D3" s="136"/>
      <c r="E3" s="136"/>
      <c r="F3" s="136"/>
      <c r="G3" s="136"/>
      <c r="H3" s="136"/>
      <c r="I3" s="136"/>
    </row>
    <row r="4" spans="1:10" ht="24" x14ac:dyDescent="0.55000000000000004">
      <c r="A4" s="136" t="s">
        <v>178</v>
      </c>
      <c r="B4" s="136"/>
      <c r="C4" s="136"/>
      <c r="D4" s="136"/>
      <c r="E4" s="136"/>
      <c r="F4" s="136"/>
      <c r="G4" s="136"/>
      <c r="H4" s="136"/>
      <c r="I4" s="136"/>
    </row>
    <row r="5" spans="1:10" ht="24" x14ac:dyDescent="0.55000000000000004">
      <c r="A5" s="64"/>
      <c r="B5" s="64"/>
      <c r="C5" s="64"/>
      <c r="D5" s="64"/>
      <c r="E5" s="64"/>
      <c r="F5" s="64"/>
      <c r="G5" s="64"/>
      <c r="H5" s="64"/>
      <c r="I5" s="64"/>
    </row>
    <row r="6" spans="1:10" ht="24" customHeight="1" x14ac:dyDescent="0.2">
      <c r="A6" s="137" t="s">
        <v>8</v>
      </c>
      <c r="B6" s="137" t="s">
        <v>170</v>
      </c>
      <c r="C6" s="138" t="s">
        <v>196</v>
      </c>
      <c r="D6" s="137" t="s">
        <v>0</v>
      </c>
      <c r="E6" s="137" t="s">
        <v>7</v>
      </c>
      <c r="F6" s="137" t="s">
        <v>1</v>
      </c>
      <c r="G6" s="137" t="s">
        <v>171</v>
      </c>
      <c r="H6" s="137"/>
      <c r="I6" s="137"/>
    </row>
    <row r="7" spans="1:10" ht="48" x14ac:dyDescent="0.2">
      <c r="A7" s="137"/>
      <c r="B7" s="137"/>
      <c r="C7" s="139"/>
      <c r="D7" s="137"/>
      <c r="E7" s="137"/>
      <c r="F7" s="137"/>
      <c r="G7" s="61" t="s">
        <v>172</v>
      </c>
      <c r="H7" s="61" t="s">
        <v>7</v>
      </c>
      <c r="I7" s="65" t="s">
        <v>2</v>
      </c>
    </row>
    <row r="8" spans="1:10" ht="24" x14ac:dyDescent="0.55000000000000004">
      <c r="A8" s="66">
        <v>1</v>
      </c>
      <c r="B8" s="67" t="s">
        <v>173</v>
      </c>
      <c r="C8" s="68">
        <v>3965650</v>
      </c>
      <c r="D8" s="68">
        <v>3957504.11</v>
      </c>
      <c r="E8" s="68"/>
      <c r="F8" s="68">
        <v>8145.89</v>
      </c>
      <c r="G8" s="66">
        <v>12</v>
      </c>
      <c r="H8" s="66" t="s">
        <v>73</v>
      </c>
      <c r="I8" s="66">
        <v>1</v>
      </c>
      <c r="J8" s="92">
        <f t="shared" ref="J8:J9" si="0">D8+E8+F8</f>
        <v>3965650</v>
      </c>
    </row>
    <row r="9" spans="1:10" ht="24" x14ac:dyDescent="0.55000000000000004">
      <c r="A9" s="66">
        <v>2</v>
      </c>
      <c r="B9" s="67" t="s">
        <v>174</v>
      </c>
      <c r="C9" s="68">
        <v>115005000</v>
      </c>
      <c r="D9" s="68">
        <v>12817230.08</v>
      </c>
      <c r="E9" s="68">
        <v>99183000</v>
      </c>
      <c r="F9" s="68">
        <v>3004769.92</v>
      </c>
      <c r="G9" s="66">
        <v>10</v>
      </c>
      <c r="H9" s="66">
        <v>16</v>
      </c>
      <c r="I9" s="66" t="s">
        <v>73</v>
      </c>
      <c r="J9" s="92">
        <f t="shared" si="0"/>
        <v>115005000</v>
      </c>
    </row>
    <row r="10" spans="1:10" ht="48" x14ac:dyDescent="0.2">
      <c r="A10" s="69">
        <v>3</v>
      </c>
      <c r="B10" s="70" t="s">
        <v>175</v>
      </c>
      <c r="C10" s="71">
        <v>31504300</v>
      </c>
      <c r="D10" s="71">
        <v>29711686.890000001</v>
      </c>
      <c r="E10" s="71">
        <v>1610000</v>
      </c>
      <c r="F10" s="71">
        <v>182613.11</v>
      </c>
      <c r="G10" s="69">
        <v>53</v>
      </c>
      <c r="H10" s="69">
        <v>2</v>
      </c>
      <c r="I10" s="69" t="s">
        <v>73</v>
      </c>
      <c r="J10" s="92">
        <f>D10+E10+F10</f>
        <v>31504300</v>
      </c>
    </row>
    <row r="11" spans="1:10" ht="48" x14ac:dyDescent="0.55000000000000004">
      <c r="A11" s="69">
        <v>4</v>
      </c>
      <c r="B11" s="72" t="s">
        <v>176</v>
      </c>
      <c r="C11" s="71">
        <v>925868</v>
      </c>
      <c r="D11" s="71">
        <v>899169</v>
      </c>
      <c r="E11" s="71"/>
      <c r="F11" s="71">
        <v>26699</v>
      </c>
      <c r="G11" s="69">
        <v>5</v>
      </c>
      <c r="H11" s="69" t="s">
        <v>202</v>
      </c>
      <c r="I11" s="69" t="s">
        <v>202</v>
      </c>
      <c r="J11" s="92">
        <f t="shared" ref="J11:J13" si="1">D11+E11+F11</f>
        <v>925868</v>
      </c>
    </row>
    <row r="12" spans="1:10" ht="48" x14ac:dyDescent="0.55000000000000004">
      <c r="A12" s="69">
        <v>5</v>
      </c>
      <c r="B12" s="72" t="s">
        <v>177</v>
      </c>
      <c r="C12" s="71">
        <v>5502000</v>
      </c>
      <c r="D12" s="71">
        <v>2907602.6</v>
      </c>
      <c r="E12" s="71">
        <v>2579995</v>
      </c>
      <c r="F12" s="71">
        <v>14402.4</v>
      </c>
      <c r="G12" s="69">
        <v>10</v>
      </c>
      <c r="H12" s="69">
        <v>3</v>
      </c>
      <c r="I12" s="69" t="s">
        <v>73</v>
      </c>
      <c r="J12" s="92">
        <f t="shared" si="1"/>
        <v>5502000</v>
      </c>
    </row>
    <row r="13" spans="1:10" ht="24" x14ac:dyDescent="0.55000000000000004">
      <c r="A13" s="69">
        <v>6</v>
      </c>
      <c r="B13" s="72" t="s">
        <v>66</v>
      </c>
      <c r="C13" s="71">
        <v>9695060</v>
      </c>
      <c r="D13" s="71">
        <v>0</v>
      </c>
      <c r="E13" s="71">
        <v>9695060</v>
      </c>
      <c r="F13" s="68">
        <v>0</v>
      </c>
      <c r="G13" s="69" t="s">
        <v>73</v>
      </c>
      <c r="H13" s="69">
        <v>19</v>
      </c>
      <c r="I13" s="69" t="s">
        <v>73</v>
      </c>
      <c r="J13" s="92">
        <f t="shared" si="1"/>
        <v>9695060</v>
      </c>
    </row>
    <row r="14" spans="1:10" ht="24" x14ac:dyDescent="0.55000000000000004">
      <c r="A14" s="134" t="s">
        <v>216</v>
      </c>
      <c r="B14" s="134"/>
      <c r="C14" s="74">
        <f t="shared" ref="C14:I14" si="2">SUM(C8:C13)</f>
        <v>166597878</v>
      </c>
      <c r="D14" s="74">
        <f t="shared" si="2"/>
        <v>50293192.68</v>
      </c>
      <c r="E14" s="74">
        <f t="shared" si="2"/>
        <v>113068055</v>
      </c>
      <c r="F14" s="74">
        <f t="shared" si="2"/>
        <v>3236630.32</v>
      </c>
      <c r="G14" s="73">
        <f t="shared" si="2"/>
        <v>90</v>
      </c>
      <c r="H14" s="73">
        <f t="shared" si="2"/>
        <v>40</v>
      </c>
      <c r="I14" s="73">
        <f t="shared" si="2"/>
        <v>1</v>
      </c>
    </row>
    <row r="15" spans="1:10" ht="21" x14ac:dyDescent="0.35">
      <c r="A15" s="75"/>
      <c r="B15" s="75"/>
      <c r="C15" s="75"/>
      <c r="D15" s="75"/>
      <c r="E15" s="75"/>
      <c r="F15" s="75"/>
      <c r="G15" s="75"/>
      <c r="H15" s="75"/>
      <c r="I15" s="75"/>
    </row>
    <row r="16" spans="1:10" ht="24" x14ac:dyDescent="0.55000000000000004">
      <c r="A16" s="135" t="s">
        <v>203</v>
      </c>
      <c r="B16" s="135"/>
      <c r="C16" s="135"/>
      <c r="D16" s="135"/>
      <c r="E16" s="135"/>
      <c r="F16" s="135"/>
      <c r="G16" s="135"/>
      <c r="H16" s="135"/>
      <c r="I16" s="135"/>
    </row>
  </sheetData>
  <mergeCells count="11">
    <mergeCell ref="A14:B14"/>
    <mergeCell ref="A16:I16"/>
    <mergeCell ref="A3:I3"/>
    <mergeCell ref="A4:I4"/>
    <mergeCell ref="A6:A7"/>
    <mergeCell ref="B6:B7"/>
    <mergeCell ref="C6:C7"/>
    <mergeCell ref="D6:D7"/>
    <mergeCell ref="E6:E7"/>
    <mergeCell ref="F6:F7"/>
    <mergeCell ref="G6:I6"/>
  </mergeCells>
  <pageMargins left="0.7" right="0.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zoomScale="60" zoomScaleNormal="60" workbookViewId="0">
      <selection activeCell="B15" sqref="B15"/>
    </sheetView>
  </sheetViews>
  <sheetFormatPr defaultRowHeight="26.25" x14ac:dyDescent="0.4"/>
  <cols>
    <col min="1" max="3" width="29" style="2" customWidth="1"/>
    <col min="4" max="16384" width="9" style="2"/>
  </cols>
  <sheetData>
    <row r="1" spans="1:3" ht="159.75" customHeight="1" x14ac:dyDescent="0.4">
      <c r="A1" s="3" t="s">
        <v>9</v>
      </c>
      <c r="B1" s="3" t="s">
        <v>12</v>
      </c>
      <c r="C1" s="3" t="s">
        <v>10</v>
      </c>
    </row>
    <row r="2" spans="1:3" ht="155.25" customHeight="1" x14ac:dyDescent="0.4">
      <c r="A2" s="3" t="s">
        <v>11</v>
      </c>
      <c r="B2" s="3" t="s">
        <v>13</v>
      </c>
      <c r="C2" s="3" t="s">
        <v>14</v>
      </c>
    </row>
    <row r="3" spans="1:3" ht="150" customHeight="1" x14ac:dyDescent="0.4">
      <c r="A3" s="3" t="s">
        <v>15</v>
      </c>
      <c r="B3" s="3" t="s">
        <v>16</v>
      </c>
      <c r="C3" s="3" t="s">
        <v>17</v>
      </c>
    </row>
    <row r="4" spans="1:3" ht="165" customHeight="1" x14ac:dyDescent="0.4">
      <c r="A4" s="3" t="s">
        <v>18</v>
      </c>
      <c r="B4" s="3" t="s">
        <v>19</v>
      </c>
      <c r="C4" s="3" t="s">
        <v>20</v>
      </c>
    </row>
    <row r="5" spans="1:3" ht="159" customHeight="1" x14ac:dyDescent="0.4">
      <c r="A5" s="3" t="s">
        <v>21</v>
      </c>
      <c r="B5" s="3" t="s">
        <v>22</v>
      </c>
      <c r="C5" s="3" t="s">
        <v>23</v>
      </c>
    </row>
    <row r="6" spans="1:3" ht="159" customHeight="1" x14ac:dyDescent="0.4">
      <c r="A6" s="3"/>
      <c r="B6" s="3"/>
      <c r="C6" s="3"/>
    </row>
    <row r="7" spans="1:3" ht="141.75" customHeight="1" x14ac:dyDescent="0.4">
      <c r="A7" s="3" t="s">
        <v>24</v>
      </c>
      <c r="B7" s="3" t="s">
        <v>25</v>
      </c>
      <c r="C7" s="3" t="s">
        <v>26</v>
      </c>
    </row>
    <row r="8" spans="1:3" ht="141.75" customHeight="1" x14ac:dyDescent="0.4">
      <c r="A8" s="3" t="s">
        <v>27</v>
      </c>
      <c r="B8" s="4"/>
      <c r="C8" s="3"/>
    </row>
  </sheetData>
  <pageMargins left="0.39370078740157483" right="0.39370078740157483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emenscr ไตรมาส 1-2</vt:lpstr>
      <vt:lpstr>Sheet3</vt:lpstr>
      <vt:lpstr>Sheet4</vt:lpstr>
      <vt:lpstr>'emenscr ไตรมาส 1-2'!Print_Titles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SAWADEE</dc:creator>
  <cp:lastModifiedBy>SAWADEE</cp:lastModifiedBy>
  <cp:lastPrinted>2024-10-10T02:28:50Z</cp:lastPrinted>
  <dcterms:created xsi:type="dcterms:W3CDTF">2021-09-13T06:31:31Z</dcterms:created>
  <dcterms:modified xsi:type="dcterms:W3CDTF">2024-10-11T04:02:25Z</dcterms:modified>
</cp:coreProperties>
</file>